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1ER TRIMESTRE 2020\LEY DE DISCIPLINA FINANCIERA\"/>
    </mc:Choice>
  </mc:AlternateContent>
  <bookViews>
    <workbookView xWindow="0" yWindow="0" windowWidth="20490" windowHeight="7620"/>
  </bookViews>
  <sheets>
    <sheet name="F6A" sheetId="1" r:id="rId1"/>
    <sheet name="F6B" sheetId="2" r:id="rId2"/>
    <sheet name="F6C" sheetId="3" r:id="rId3"/>
    <sheet name="F6D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F6A!$A$84:$G$157</definedName>
    <definedName name="aa">#REF!</definedName>
    <definedName name="aaaa">#REF!</definedName>
    <definedName name="aaaaaaaa">#REF!</definedName>
    <definedName name="aaaaaaaaaaaa">#REF!</definedName>
    <definedName name="ANIO_INFORME">'[2]Info General'!$C$12</definedName>
    <definedName name="ANIO1P">'[3]Info General'!$D$23</definedName>
    <definedName name="ANIO1R">'[2]Info General'!$H$25</definedName>
    <definedName name="ANIO2P">'[3]Info General'!$E$23</definedName>
    <definedName name="ANIO2R">'[2]Info General'!$G$25</definedName>
    <definedName name="ANIO3P">'[3]Info General'!$F$23</definedName>
    <definedName name="ANIO3R">'[2]Info General'!$F$25</definedName>
    <definedName name="ANIO4P">'[3]Info General'!$G$23</definedName>
    <definedName name="ANIO4R">'[2]Info General'!$E$25</definedName>
    <definedName name="ANIO5P">'[3]Info General'!$H$23</definedName>
    <definedName name="ANIO5R">'[2]Info General'!$D$25</definedName>
    <definedName name="ANIO6P">'[3]Info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_xlnm.Print_Area" localSheetId="0">F6A!$A$1:$G$171</definedName>
    <definedName name="_xlnm.Print_Area" localSheetId="1">F6B!$A$112:$G$136</definedName>
    <definedName name="ENTE_PUBLICO_A">'[4]Info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'[5]Info General'!$D$18</definedName>
    <definedName name="MONTO2">'[5]Info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'[5]Info General'!$F$18</definedName>
    <definedName name="_xlnm.Print_Titles" localSheetId="0">F6A!$2:$8</definedName>
    <definedName name="_xlnm.Print_Titles" localSheetId="1">F6B!$2:$8</definedName>
    <definedName name="TRIMESTRE">'[4]Info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3" l="1"/>
  <c r="D77" i="3"/>
  <c r="G77" i="3" s="1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F43" i="3"/>
  <c r="E43" i="3"/>
  <c r="D43" i="3"/>
  <c r="G43" i="3" s="1"/>
  <c r="C43" i="3"/>
  <c r="C77" i="3" s="1"/>
  <c r="B43" i="3"/>
  <c r="B77" i="3" s="1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F9" i="3"/>
  <c r="E9" i="3"/>
  <c r="E77" i="3" s="1"/>
  <c r="D9" i="3"/>
  <c r="G9" i="3" s="1"/>
  <c r="C9" i="3"/>
  <c r="B9" i="3"/>
  <c r="F110" i="2"/>
  <c r="D110" i="2"/>
  <c r="C110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F83" i="2"/>
  <c r="E83" i="2"/>
  <c r="E110" i="2" s="1"/>
  <c r="D83" i="2"/>
  <c r="G83" i="2" s="1"/>
  <c r="G110" i="2" s="1"/>
  <c r="C83" i="2"/>
  <c r="B83" i="2"/>
  <c r="B110" i="2" s="1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F9" i="2"/>
  <c r="E9" i="2"/>
  <c r="D9" i="2"/>
  <c r="C9" i="2"/>
  <c r="B9" i="2"/>
  <c r="G157" i="1"/>
  <c r="G156" i="1"/>
  <c r="G155" i="1"/>
  <c r="G154" i="1"/>
  <c r="G153" i="1"/>
  <c r="G152" i="1"/>
  <c r="G151" i="1"/>
  <c r="F150" i="1"/>
  <c r="E150" i="1"/>
  <c r="D150" i="1"/>
  <c r="G150" i="1" s="1"/>
  <c r="C150" i="1"/>
  <c r="B150" i="1"/>
  <c r="G149" i="1"/>
  <c r="G148" i="1"/>
  <c r="G147" i="1"/>
  <c r="F146" i="1"/>
  <c r="E146" i="1"/>
  <c r="D146" i="1"/>
  <c r="G146" i="1" s="1"/>
  <c r="C146" i="1"/>
  <c r="B146" i="1"/>
  <c r="G145" i="1"/>
  <c r="G144" i="1"/>
  <c r="G142" i="1"/>
  <c r="G141" i="1"/>
  <c r="G140" i="1"/>
  <c r="G139" i="1"/>
  <c r="G138" i="1"/>
  <c r="G137" i="1"/>
  <c r="F137" i="1"/>
  <c r="E137" i="1"/>
  <c r="D137" i="1"/>
  <c r="C137" i="1"/>
  <c r="B137" i="1"/>
  <c r="G136" i="1"/>
  <c r="G135" i="1"/>
  <c r="G134" i="1"/>
  <c r="F133" i="1"/>
  <c r="E133" i="1"/>
  <c r="D133" i="1"/>
  <c r="G133" i="1" s="1"/>
  <c r="C133" i="1"/>
  <c r="B133" i="1"/>
  <c r="B84" i="1" s="1"/>
  <c r="B159" i="1" s="1"/>
  <c r="G132" i="1"/>
  <c r="G131" i="1"/>
  <c r="G130" i="1"/>
  <c r="G129" i="1"/>
  <c r="G128" i="1"/>
  <c r="G127" i="1"/>
  <c r="G126" i="1"/>
  <c r="G125" i="1"/>
  <c r="G124" i="1"/>
  <c r="G123" i="1"/>
  <c r="F123" i="1"/>
  <c r="E123" i="1"/>
  <c r="D123" i="1"/>
  <c r="C123" i="1"/>
  <c r="B123" i="1"/>
  <c r="G122" i="1"/>
  <c r="G121" i="1"/>
  <c r="G120" i="1"/>
  <c r="G119" i="1"/>
  <c r="G118" i="1"/>
  <c r="G117" i="1"/>
  <c r="G116" i="1"/>
  <c r="G115" i="1"/>
  <c r="G114" i="1"/>
  <c r="G113" i="1"/>
  <c r="F113" i="1"/>
  <c r="E113" i="1"/>
  <c r="D113" i="1"/>
  <c r="C113" i="1"/>
  <c r="B113" i="1"/>
  <c r="G112" i="1"/>
  <c r="G111" i="1"/>
  <c r="G110" i="1"/>
  <c r="G109" i="1"/>
  <c r="G108" i="1"/>
  <c r="G107" i="1"/>
  <c r="G106" i="1"/>
  <c r="G105" i="1"/>
  <c r="G104" i="1"/>
  <c r="F103" i="1"/>
  <c r="E103" i="1"/>
  <c r="G103" i="1" s="1"/>
  <c r="D103" i="1"/>
  <c r="C103" i="1"/>
  <c r="B103" i="1"/>
  <c r="G102" i="1"/>
  <c r="G101" i="1"/>
  <c r="G100" i="1"/>
  <c r="G99" i="1"/>
  <c r="G98" i="1"/>
  <c r="G97" i="1"/>
  <c r="G96" i="1"/>
  <c r="G95" i="1"/>
  <c r="G94" i="1"/>
  <c r="F93" i="1"/>
  <c r="E93" i="1"/>
  <c r="D93" i="1"/>
  <c r="G93" i="1" s="1"/>
  <c r="C93" i="1"/>
  <c r="B93" i="1"/>
  <c r="G92" i="1"/>
  <c r="G91" i="1"/>
  <c r="G90" i="1"/>
  <c r="G89" i="1"/>
  <c r="G88" i="1"/>
  <c r="G87" i="1"/>
  <c r="G86" i="1"/>
  <c r="F85" i="1"/>
  <c r="F84" i="1" s="1"/>
  <c r="E85" i="1"/>
  <c r="E84" i="1" s="1"/>
  <c r="D85" i="1"/>
  <c r="G85" i="1" s="1"/>
  <c r="C85" i="1"/>
  <c r="C84" i="1" s="1"/>
  <c r="B85" i="1"/>
  <c r="G82" i="1"/>
  <c r="G81" i="1"/>
  <c r="G80" i="1"/>
  <c r="G79" i="1"/>
  <c r="G78" i="1"/>
  <c r="G77" i="1"/>
  <c r="G76" i="1"/>
  <c r="F75" i="1"/>
  <c r="E75" i="1"/>
  <c r="D75" i="1"/>
  <c r="G75" i="1" s="1"/>
  <c r="C75" i="1"/>
  <c r="B75" i="1"/>
  <c r="G74" i="1"/>
  <c r="G73" i="1"/>
  <c r="G72" i="1"/>
  <c r="F71" i="1"/>
  <c r="E71" i="1"/>
  <c r="G71" i="1" s="1"/>
  <c r="D71" i="1"/>
  <c r="C71" i="1"/>
  <c r="B71" i="1"/>
  <c r="G70" i="1"/>
  <c r="G69" i="1"/>
  <c r="G67" i="1"/>
  <c r="G66" i="1"/>
  <c r="G65" i="1"/>
  <c r="G64" i="1"/>
  <c r="G63" i="1"/>
  <c r="F62" i="1"/>
  <c r="E62" i="1"/>
  <c r="D62" i="1"/>
  <c r="G62" i="1" s="1"/>
  <c r="C62" i="1"/>
  <c r="B62" i="1"/>
  <c r="G61" i="1"/>
  <c r="G60" i="1"/>
  <c r="G59" i="1"/>
  <c r="F58" i="1"/>
  <c r="E58" i="1"/>
  <c r="D58" i="1"/>
  <c r="G58" i="1" s="1"/>
  <c r="C58" i="1"/>
  <c r="B58" i="1"/>
  <c r="G57" i="1"/>
  <c r="G56" i="1"/>
  <c r="G55" i="1"/>
  <c r="G54" i="1"/>
  <c r="G53" i="1"/>
  <c r="G52" i="1"/>
  <c r="G51" i="1"/>
  <c r="G50" i="1"/>
  <c r="G49" i="1"/>
  <c r="F48" i="1"/>
  <c r="E48" i="1"/>
  <c r="D48" i="1"/>
  <c r="G48" i="1" s="1"/>
  <c r="C48" i="1"/>
  <c r="B48" i="1"/>
  <c r="G47" i="1"/>
  <c r="G46" i="1"/>
  <c r="G45" i="1"/>
  <c r="G44" i="1"/>
  <c r="G43" i="1"/>
  <c r="G42" i="1"/>
  <c r="G41" i="1"/>
  <c r="G40" i="1"/>
  <c r="G39" i="1"/>
  <c r="F38" i="1"/>
  <c r="E38" i="1"/>
  <c r="D38" i="1"/>
  <c r="G38" i="1" s="1"/>
  <c r="C38" i="1"/>
  <c r="C9" i="1" s="1"/>
  <c r="B38" i="1"/>
  <c r="G37" i="1"/>
  <c r="G36" i="1"/>
  <c r="G35" i="1"/>
  <c r="G34" i="1"/>
  <c r="G33" i="1"/>
  <c r="G32" i="1"/>
  <c r="G31" i="1"/>
  <c r="G30" i="1"/>
  <c r="G29" i="1"/>
  <c r="F28" i="1"/>
  <c r="E28" i="1"/>
  <c r="D28" i="1"/>
  <c r="G28" i="1" s="1"/>
  <c r="C28" i="1"/>
  <c r="B28" i="1"/>
  <c r="G27" i="1"/>
  <c r="G26" i="1"/>
  <c r="G25" i="1"/>
  <c r="G24" i="1"/>
  <c r="G23" i="1"/>
  <c r="G22" i="1"/>
  <c r="G21" i="1"/>
  <c r="G20" i="1"/>
  <c r="G19" i="1"/>
  <c r="G18" i="1"/>
  <c r="F18" i="1"/>
  <c r="E18" i="1"/>
  <c r="D18" i="1"/>
  <c r="C18" i="1"/>
  <c r="B18" i="1"/>
  <c r="G17" i="1"/>
  <c r="G16" i="1"/>
  <c r="G15" i="1"/>
  <c r="G14" i="1"/>
  <c r="G13" i="1"/>
  <c r="G12" i="1"/>
  <c r="G11" i="1"/>
  <c r="F10" i="1"/>
  <c r="F9" i="1" s="1"/>
  <c r="E10" i="1"/>
  <c r="E9" i="1" s="1"/>
  <c r="D10" i="1"/>
  <c r="G10" i="1" s="1"/>
  <c r="C10" i="1"/>
  <c r="B10" i="1"/>
  <c r="B9" i="1"/>
  <c r="C159" i="1" l="1"/>
  <c r="E159" i="1"/>
  <c r="F159" i="1"/>
  <c r="D84" i="1"/>
  <c r="D9" i="1"/>
  <c r="G9" i="1" s="1"/>
  <c r="D159" i="1" l="1"/>
  <c r="G159" i="1" s="1"/>
  <c r="G84" i="1"/>
</calcChain>
</file>

<file path=xl/sharedStrings.xml><?xml version="1.0" encoding="utf-8"?>
<sst xmlns="http://schemas.openxmlformats.org/spreadsheetml/2006/main" count="412" uniqueCount="231">
  <si>
    <t>Formato 6 a) Estado Analítico del Ejercicio del Presupuesto de Egresos Detallado - LDF 
                       (Clasificación por Objeto del Gasto)</t>
  </si>
  <si>
    <t>Municipio de León</t>
  </si>
  <si>
    <t>Estado Analítico del Ejercicio del Presupuesto de Egresos Detallado - LDF</t>
  </si>
  <si>
    <t xml:space="preserve">Clasificación por Objeto del Gasto (Capítulo y Concepto) </t>
  </si>
  <si>
    <t>Del 1 de enero al 31 de marzo de 2020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</si>
  <si>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</si>
  <si>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</si>
  <si>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</si>
  <si>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</si>
  <si>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</si>
  <si>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</si>
  <si>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</si>
  <si>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</si>
  <si>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</si>
  <si>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</si>
  <si>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</si>
  <si>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</si>
  <si>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</si>
  <si>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</si>
  <si>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</si>
  <si>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</si>
  <si>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</si>
  <si>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</si>
  <si>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</si>
  <si>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</si>
  <si>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</si>
  <si>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</si>
  <si>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</si>
  <si>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</si>
  <si>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</si>
  <si>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</si>
  <si>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</si>
  <si>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</si>
  <si>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</si>
  <si>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</si>
  <si>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</si>
  <si>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</si>
  <si>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</si>
  <si>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</si>
  <si>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</si>
  <si>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</si>
  <si>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</si>
  <si>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</si>
  <si>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</si>
  <si>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</si>
  <si>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</si>
  <si>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</si>
  <si>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</si>
  <si>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</si>
  <si>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</si>
  <si>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</si>
  <si>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</si>
  <si>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</si>
  <si>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</si>
  <si>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</si>
  <si>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</si>
  <si>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</si>
  <si>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</si>
  <si>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</si>
  <si>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</si>
  <si>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</si>
  <si>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</si>
  <si>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</si>
  <si>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</si>
  <si>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</si>
  <si>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</si>
  <si>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</si>
  <si>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</si>
  <si>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</si>
  <si>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</si>
  <si>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</si>
  <si>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</si>
  <si>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</si>
  <si>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</si>
  <si>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</si>
  <si>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</si>
  <si>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</si>
  <si>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</si>
  <si>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</si>
  <si>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</si>
  <si>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</si>
  <si>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</si>
  <si>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</si>
  <si>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</si>
  <si>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</si>
  <si>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</si>
  <si>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</si>
  <si>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</si>
  <si>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</si>
  <si>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</si>
  <si>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</si>
  <si>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</si>
  <si>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</si>
  <si>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</si>
  <si>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</si>
  <si>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</si>
  <si>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</si>
  <si>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</si>
  <si>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</si>
  <si>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</si>
  <si>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 xml:space="preserve">      1009 PRESIDENTE MUNICIPAL                                             </t>
  </si>
  <si>
    <t xml:space="preserve">      1010 SINDICOS                                                         </t>
  </si>
  <si>
    <t xml:space="preserve">      1011 REGIDORES                                                        </t>
  </si>
  <si>
    <t xml:space="preserve">      1012 DELEGADOS Y SUBDELEGADOS MUNICIPALES                             </t>
  </si>
  <si>
    <t xml:space="preserve">      1013 ADMINISTRACION DE SERVICIOS MUNICIPALES                          </t>
  </si>
  <si>
    <t xml:space="preserve">      1195 DESPACHO DEL PRESIDENTE MUNICIPAL                                </t>
  </si>
  <si>
    <t xml:space="preserve">      1196 DIRECCION DE RELACIONES PUBLICAS Y AGENDA                        </t>
  </si>
  <si>
    <t xml:space="preserve">      1197 DIRECCION ADMINISTRATIVA Y GESTION SOCIAL                        </t>
  </si>
  <si>
    <t xml:space="preserve">      1198 DIRECCION DE ATENCION CIUDADANA                                  </t>
  </si>
  <si>
    <t xml:space="preserve">      1210 SECRETARIA DEL AYUNTAMIENTO                                      </t>
  </si>
  <si>
    <t xml:space="preserve">      1211 DIRECCION GENERAL DE ASUNTOS JURIDICOS                           </t>
  </si>
  <si>
    <t xml:space="preserve">      1212 DIRECCION GENERAL DE GOBIERNO                                    </t>
  </si>
  <si>
    <t xml:space="preserve">      1213 SECRETARIA TECNICA DE HONOR Y JUSTICIA                           </t>
  </si>
  <si>
    <t xml:space="preserve">      1214 DIRECCION GENERAL DE APOYO A LA FUNCION EDILICIA                 </t>
  </si>
  <si>
    <t xml:space="preserve">      1215 DIRECCION GENERAL DE FISCALIZACION Y CONTROL                     </t>
  </si>
  <si>
    <t xml:space="preserve">      1216 DIRECCION GENERAL DE ARCHIVOS                                    </t>
  </si>
  <si>
    <t xml:space="preserve">      1218 SUBSECRETARIA TECNICA                                            </t>
  </si>
  <si>
    <t xml:space="preserve">      1310 TESORERIA MUNICIPAL                                              </t>
  </si>
  <si>
    <t xml:space="preserve">      1311 DIRECCION GENERAL DE EGRESOS                                     </t>
  </si>
  <si>
    <t xml:space="preserve">      1314 DIRECCION GENERAL DE INGRESOS                                    </t>
  </si>
  <si>
    <t xml:space="preserve">      1315 DIRECCION GENERAL DE RECURSOS MATERIALES Y SERVICIOS GENERALES   </t>
  </si>
  <si>
    <t xml:space="preserve">      1316 DIRECCION GENERAL DE INVERSION PUBLICA                           </t>
  </si>
  <si>
    <t xml:space="preserve">      1410 CONTRALORIA MUNICIPAL                                            </t>
  </si>
  <si>
    <t xml:space="preserve">      1510 SECRETARIA DE SEGURIDAD PUBLICA MUNICIPAL                        </t>
  </si>
  <si>
    <t xml:space="preserve">      1512 DIRECCION GENERAL DE POLICIA MUNICIPAL                           </t>
  </si>
  <si>
    <t xml:space="preserve">      1513 DIRECCION GENERAL DE TRANSITO MUNICIPAL                          </t>
  </si>
  <si>
    <t xml:space="preserve">      1514 DIRECCION GENERAL DE PROTECCION CIVIL                            </t>
  </si>
  <si>
    <t xml:space="preserve">      1517 DIRECCION GENERAL DE PREVENCION DEL DELITO Y EJECUCION DE SANCION</t>
  </si>
  <si>
    <t xml:space="preserve">      1519 DIRECCION DE CENTRO DE FORMACION POLICIAL                        </t>
  </si>
  <si>
    <t xml:space="preserve">      1520 DIRECCION GENERAL DEL CENTRO DE COMPUTO, COMANDO. COMUNICACIONES </t>
  </si>
  <si>
    <t xml:space="preserve">      1521 DIRECCION DE SERVICIOS DE SEGURIDAD PRIVADA                      </t>
  </si>
  <si>
    <t xml:space="preserve">      1522 SUBSECRETARIA DE ATENCION A LA COMUNIDAD                         </t>
  </si>
  <si>
    <t xml:space="preserve">      1523 JUZGADO CÍVICO GENERAL                                           </t>
  </si>
  <si>
    <t xml:space="preserve">      1610 DIRECCION GENERAL DE COMUNICACION SOCIAL                         </t>
  </si>
  <si>
    <t xml:space="preserve">      1710 DIRECCION GENERAL DE DESARROLLO INSTITUCIONAL                    </t>
  </si>
  <si>
    <t xml:space="preserve">      1810 DIRECCION GENERAL DE DESARROLLO RURAL                            </t>
  </si>
  <si>
    <t xml:space="preserve">      1815 DIRECCION GENERAL DE DESARROLLO SOCIAL Y HUMANO                  </t>
  </si>
  <si>
    <t xml:space="preserve">      1816 DIRECCION DE PROGRAMAS ESTRATEGICOS                              </t>
  </si>
  <si>
    <t xml:space="preserve">      1817 DIRECCION DE PIPAS MUNICIPALES                                   </t>
  </si>
  <si>
    <t xml:space="preserve">      1910 DIRECCION DE DESARROLLO Y PARTICIPACION CIUDADANA                </t>
  </si>
  <si>
    <t xml:space="preserve">      2010 DIRECCION GENERAL DE DESARROLLO URBANO                           </t>
  </si>
  <si>
    <t xml:space="preserve">      2110 DIRECCION GENERAL DE ECONOMIA                                    </t>
  </si>
  <si>
    <t xml:space="preserve">      2111 DIRECCION DE COMERCIO Y CONSUMO                                  </t>
  </si>
  <si>
    <t xml:space="preserve">      2210 DIRECCION GENERAL DE EDUCACION                                   </t>
  </si>
  <si>
    <t xml:space="preserve">      2310 DIRECCION GENERAL DE MEDIO AMBIENTE                              </t>
  </si>
  <si>
    <t xml:space="preserve">      2410 DIRECCION GENERAL DE MOVILIDAD                                   </t>
  </si>
  <si>
    <t xml:space="preserve">      2510 DIRECCION GENERAL DE OBRA PUBLICA                                </t>
  </si>
  <si>
    <t xml:space="preserve">      2610 DIRECCION GENERAL DE SALUD                                       </t>
  </si>
  <si>
    <t xml:space="preserve">      2615 DIRECCION DE ASEO PUBLICO                                        </t>
  </si>
  <si>
    <t xml:space="preserve">      2715 PROVISIONES ECONOMICAS                                           </t>
  </si>
  <si>
    <t xml:space="preserve">      2810 EGRESO APLICABLE A DIVERSAS DEPENDENCIAS                         </t>
  </si>
  <si>
    <t xml:space="preserve">      3110 DIRECCION GENERAL DE HOSPITALIDAD Y TURISMO                      </t>
  </si>
  <si>
    <t xml:space="preserve">      3210 DIRECCION GENERAL DE INNOVACION                                  </t>
  </si>
  <si>
    <t xml:space="preserve">      4010 UNIDAD DE TRANSPARENCIA                                          </t>
  </si>
  <si>
    <t xml:space="preserve">      4011 JUZGADOS ADMINISTRATIVOS MUNICIPALES                             </t>
  </si>
  <si>
    <t xml:space="preserve">      4012 DEFENSORIA DE OFICIO EN MATERIA ADMINISTRATIVA                   </t>
  </si>
  <si>
    <t xml:space="preserve">      4013 INSTITUTO MUNICIPAL DE PLANEACION                                </t>
  </si>
  <si>
    <t xml:space="preserve">      5010 PATRONATO DE BOMBEROS DE LEON GUANAJUATO                         </t>
  </si>
  <si>
    <t xml:space="preserve">      5011 COMISION MUNICIPAL DE CULTURA FISICA Y DEPORTE DE LEON           </t>
  </si>
  <si>
    <t xml:space="preserve">      5012 SISTEMA PARA EL DESARROLLO INTEGRAL DE LA FAMILIA                </t>
  </si>
  <si>
    <t xml:space="preserve">      5013 PATRONATO EXPLORA                                                </t>
  </si>
  <si>
    <t xml:space="preserve">      5017 INSTITUTO MUNICIPAL DE VIVIENDA DE LEON                          </t>
  </si>
  <si>
    <t xml:space="preserve">      5018 INSTITUTO CULTURAL DE LEON                                       </t>
  </si>
  <si>
    <t xml:space="preserve">      5019 INSTITUTO MUNICIPAL DE LAS MUJERES                               </t>
  </si>
  <si>
    <t xml:space="preserve">      5021 PATRONATO DEL PARQUE ZOOLOGICO DE LEON                           </t>
  </si>
  <si>
    <t xml:space="preserve">      5051 FIDEICOMISO DE OBRAS POR COOPERACION                             </t>
  </si>
  <si>
    <t xml:space="preserve">      5052 INSTITUTO MUNICIPAL DE LA JUVENTUD                               </t>
  </si>
  <si>
    <t xml:space="preserve">      5053 PATRONATO DEL PARQUE ECOLOGICO METROPOLITANO                     </t>
  </si>
  <si>
    <t xml:space="preserve">      5056 FIDEICOMISO MUSEO DE LA CIUDAD DE LEON                           </t>
  </si>
  <si>
    <t xml:space="preserve">      5057 SISTEMA INTEGRAL ASEO PUBLICO DE LEON                            </t>
  </si>
  <si>
    <t xml:space="preserve">      5058 ACADEMIA METROPOLITANA DE SEGURIDAD PUBLICA                      </t>
  </si>
  <si>
    <t>*</t>
  </si>
  <si>
    <t>II. Gasto Etiquetado (II=A+B+C+D+E+F+G+H)</t>
  </si>
  <si>
    <t xml:space="preserve">      3010 DEUDA PUBLICA MUNICIPAL                                          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</si>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</sst>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164" fontId="2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164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164" fontId="0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43" fontId="0" fillId="0" borderId="3" xfId="1" applyFont="1" applyBorder="1"/>
    <xf numFmtId="43" fontId="0" fillId="0" borderId="0" xfId="1" applyFont="1"/>
    <xf numFmtId="0" fontId="5" fillId="0" borderId="0" xfId="0" applyFont="1"/>
    <xf numFmtId="0" fontId="5" fillId="0" borderId="5" xfId="0" applyFont="1" applyBorder="1"/>
    <xf numFmtId="165" fontId="6" fillId="0" borderId="6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indent="3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left" vertical="center" indent="6"/>
      <protection locked="0"/>
    </xf>
    <xf numFmtId="3" fontId="0" fillId="0" borderId="2" xfId="0" applyNumberFormat="1" applyFill="1" applyBorder="1" applyAlignment="1" applyProtection="1">
      <alignment vertical="center"/>
      <protection locked="0"/>
    </xf>
    <xf numFmtId="3" fontId="0" fillId="0" borderId="2" xfId="0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vertical="center"/>
    </xf>
    <xf numFmtId="3" fontId="0" fillId="0" borderId="2" xfId="0" applyNumberForma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indent="3"/>
    </xf>
    <xf numFmtId="0" fontId="0" fillId="0" borderId="3" xfId="0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164" fontId="2" fillId="0" borderId="8" xfId="1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left" vertical="center" indent="6"/>
    </xf>
    <xf numFmtId="164" fontId="0" fillId="0" borderId="10" xfId="1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left" vertical="center" indent="9"/>
    </xf>
    <xf numFmtId="0" fontId="0" fillId="0" borderId="2" xfId="0" applyFill="1" applyBorder="1" applyAlignment="1">
      <alignment horizontal="left" vertical="center" wrapText="1" indent="9"/>
    </xf>
    <xf numFmtId="0" fontId="0" fillId="0" borderId="2" xfId="0" applyFill="1" applyBorder="1" applyAlignment="1">
      <alignment horizontal="left" vertical="center" wrapText="1" indent="6"/>
    </xf>
    <xf numFmtId="164" fontId="2" fillId="0" borderId="10" xfId="1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left" wrapText="1" indent="9"/>
    </xf>
    <xf numFmtId="164" fontId="0" fillId="0" borderId="10" xfId="1" applyNumberFormat="1" applyFont="1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/>
    </xf>
    <xf numFmtId="164" fontId="0" fillId="0" borderId="10" xfId="1" applyNumberFormat="1" applyFont="1" applyFill="1" applyBorder="1" applyAlignment="1">
      <alignment vertical="center"/>
    </xf>
    <xf numFmtId="0" fontId="0" fillId="0" borderId="12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0" borderId="10" xfId="1" applyNumberFormat="1" applyFont="1" applyFill="1" applyBorder="1" applyAlignment="1" applyProtection="1">
      <alignment horizontal="right" vertical="center"/>
      <protection locked="0"/>
    </xf>
    <xf numFmtId="164" fontId="0" fillId="0" borderId="10" xfId="1" applyNumberFormat="1" applyFont="1" applyFill="1" applyBorder="1" applyAlignment="1" applyProtection="1">
      <alignment horizontal="right" vertical="center"/>
      <protection locked="0"/>
    </xf>
    <xf numFmtId="164" fontId="0" fillId="0" borderId="10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indent="3"/>
    </xf>
    <xf numFmtId="164" fontId="2" fillId="0" borderId="10" xfId="1" applyNumberFormat="1" applyFont="1" applyFill="1" applyBorder="1" applyAlignment="1">
      <alignment horizontal="right" vertical="center"/>
    </xf>
    <xf numFmtId="0" fontId="0" fillId="0" borderId="12" xfId="0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0</xdr:col>
      <xdr:colOff>1333500</xdr:colOff>
      <xdr:row>3</xdr:row>
      <xdr:rowOff>190499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6225"/>
          <a:ext cx="1333500" cy="5619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1333500</xdr:colOff>
      <xdr:row>4</xdr:row>
      <xdr:rowOff>9524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0"/>
          <a:ext cx="1333500" cy="5619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0</xdr:col>
      <xdr:colOff>1333500</xdr:colOff>
      <xdr:row>3</xdr:row>
      <xdr:rowOff>190499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6225"/>
          <a:ext cx="1333500" cy="5619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10948</xdr:rowOff>
    </xdr:from>
    <xdr:to>
      <xdr:col>0</xdr:col>
      <xdr:colOff>1333500</xdr:colOff>
      <xdr:row>4</xdr:row>
      <xdr:rowOff>14560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7648"/>
          <a:ext cx="1333500" cy="5751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casillas/Downloads/LDF_2001%20(imprimir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7A"/>
      <sheetName val="F7B"/>
      <sheetName val="F7C"/>
      <sheetName val="F7D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1"/>
  <sheetViews>
    <sheetView showGridLines="0" tabSelected="1" view="pageBreakPreview" zoomScaleNormal="100" zoomScaleSheetLayoutView="100" workbookViewId="0">
      <selection activeCell="A164" sqref="A164"/>
    </sheetView>
  </sheetViews>
  <sheetFormatPr baseColWidth="10" defaultRowHeight="15" x14ac:dyDescent="0.25"/>
  <cols>
    <col min="1" max="1" width="74.85546875" customWidth="1"/>
    <col min="2" max="7" width="16.85546875" style="24" bestFit="1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3"/>
      <c r="C2" s="3"/>
      <c r="D2" s="3"/>
      <c r="E2" s="3"/>
      <c r="F2" s="3"/>
      <c r="G2" s="3"/>
    </row>
    <row r="3" spans="1:7" x14ac:dyDescent="0.25">
      <c r="A3" s="4" t="s">
        <v>2</v>
      </c>
      <c r="B3" s="4"/>
      <c r="C3" s="4"/>
      <c r="D3" s="4"/>
      <c r="E3" s="4"/>
      <c r="F3" s="4"/>
      <c r="G3" s="4"/>
    </row>
    <row r="4" spans="1:7" x14ac:dyDescent="0.25">
      <c r="A4" s="4" t="s">
        <v>3</v>
      </c>
      <c r="B4" s="4"/>
      <c r="C4" s="4"/>
      <c r="D4" s="4"/>
      <c r="E4" s="4"/>
      <c r="F4" s="4"/>
      <c r="G4" s="4"/>
    </row>
    <row r="5" spans="1:7" x14ac:dyDescent="0.25">
      <c r="A5" s="5" t="s">
        <v>4</v>
      </c>
      <c r="B5" s="5"/>
      <c r="C5" s="5"/>
      <c r="D5" s="5"/>
      <c r="E5" s="5"/>
      <c r="F5" s="5"/>
      <c r="G5" s="5"/>
    </row>
    <row r="6" spans="1:7" x14ac:dyDescent="0.25">
      <c r="A6" s="6" t="s">
        <v>5</v>
      </c>
      <c r="B6" s="6"/>
      <c r="C6" s="6"/>
      <c r="D6" s="6"/>
      <c r="E6" s="6"/>
      <c r="F6" s="6"/>
      <c r="G6" s="6"/>
    </row>
    <row r="7" spans="1:7" x14ac:dyDescent="0.25">
      <c r="A7" s="7" t="s">
        <v>6</v>
      </c>
      <c r="B7" s="8" t="s">
        <v>7</v>
      </c>
      <c r="C7" s="8"/>
      <c r="D7" s="8"/>
      <c r="E7" s="8"/>
      <c r="F7" s="8"/>
      <c r="G7" s="9" t="s">
        <v>8</v>
      </c>
    </row>
    <row r="8" spans="1:7" ht="52.5" customHeight="1" x14ac:dyDescent="0.25">
      <c r="A8" s="7"/>
      <c r="B8" s="10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8"/>
    </row>
    <row r="9" spans="1:7" x14ac:dyDescent="0.25">
      <c r="A9" s="11" t="s">
        <v>14</v>
      </c>
      <c r="B9" s="12">
        <f>B10+B18+B28+B38+B48+B58+B62+B71+B75</f>
        <v>4462804864.8999996</v>
      </c>
      <c r="C9" s="12">
        <f t="shared" ref="C9:F9" si="0">C10+C18+C28+C38+C48+C58+C62+C71+C75</f>
        <v>876525234.95000005</v>
      </c>
      <c r="D9" s="12">
        <f t="shared" si="0"/>
        <v>5339330099.8499994</v>
      </c>
      <c r="E9" s="12">
        <f t="shared" si="0"/>
        <v>924447147.58000016</v>
      </c>
      <c r="F9" s="12">
        <f t="shared" si="0"/>
        <v>922152636.67999995</v>
      </c>
      <c r="G9" s="12">
        <f>D9-E9</f>
        <v>4414882952.2699995</v>
      </c>
    </row>
    <row r="10" spans="1:7" x14ac:dyDescent="0.25">
      <c r="A10" s="13" t="s">
        <v>15</v>
      </c>
      <c r="B10" s="14">
        <f>SUM(B11:B17)</f>
        <v>2244513926.0599999</v>
      </c>
      <c r="C10" s="14">
        <f t="shared" ref="C10:F10" si="1">SUM(C11:C17)</f>
        <v>13341393.790000001</v>
      </c>
      <c r="D10" s="14">
        <f t="shared" si="1"/>
        <v>2257855319.8499999</v>
      </c>
      <c r="E10" s="14">
        <f t="shared" si="1"/>
        <v>441970379.44999999</v>
      </c>
      <c r="F10" s="14">
        <f t="shared" si="1"/>
        <v>479612040.13</v>
      </c>
      <c r="G10" s="14">
        <f>D10-E10</f>
        <v>1815884940.3999999</v>
      </c>
    </row>
    <row r="11" spans="1:7" x14ac:dyDescent="0.25">
      <c r="A11" s="15" t="s">
        <v>16</v>
      </c>
      <c r="B11" s="14">
        <v>1072315961.66</v>
      </c>
      <c r="C11" s="14">
        <v>-38475.81</v>
      </c>
      <c r="D11" s="14">
        <v>1072277485.85</v>
      </c>
      <c r="E11" s="14">
        <v>231252943.36000001</v>
      </c>
      <c r="F11" s="14">
        <v>261010910.56</v>
      </c>
      <c r="G11" s="14">
        <f t="shared" ref="G11:G74" si="2">D11-E11</f>
        <v>841024542.49000001</v>
      </c>
    </row>
    <row r="12" spans="1:7" x14ac:dyDescent="0.25">
      <c r="A12" s="15" t="s">
        <v>17</v>
      </c>
      <c r="B12" s="14">
        <v>23000000</v>
      </c>
      <c r="C12" s="14">
        <v>-26867.59</v>
      </c>
      <c r="D12" s="14">
        <v>22973132.41</v>
      </c>
      <c r="E12" s="14">
        <v>5639533.4500000002</v>
      </c>
      <c r="F12" s="14">
        <v>6370031.71</v>
      </c>
      <c r="G12" s="14">
        <f t="shared" si="2"/>
        <v>17333598.960000001</v>
      </c>
    </row>
    <row r="13" spans="1:7" x14ac:dyDescent="0.25">
      <c r="A13" s="15" t="s">
        <v>18</v>
      </c>
      <c r="B13" s="14">
        <v>267226276.74000001</v>
      </c>
      <c r="C13" s="14">
        <v>-3517595.07</v>
      </c>
      <c r="D13" s="14">
        <v>263708681.66999999</v>
      </c>
      <c r="E13" s="14">
        <v>33677498.18</v>
      </c>
      <c r="F13" s="14">
        <v>36832382.670000002</v>
      </c>
      <c r="G13" s="14">
        <f t="shared" si="2"/>
        <v>230031183.48999998</v>
      </c>
    </row>
    <row r="14" spans="1:7" x14ac:dyDescent="0.25">
      <c r="A14" s="15" t="s">
        <v>19</v>
      </c>
      <c r="B14" s="14">
        <v>228968643.40000001</v>
      </c>
      <c r="C14" s="14">
        <v>9268540.1500000004</v>
      </c>
      <c r="D14" s="14">
        <v>238237183.55000001</v>
      </c>
      <c r="E14" s="14">
        <v>30143994.84</v>
      </c>
      <c r="F14" s="14">
        <v>24467174.100000001</v>
      </c>
      <c r="G14" s="14">
        <f t="shared" si="2"/>
        <v>208093188.71000001</v>
      </c>
    </row>
    <row r="15" spans="1:7" x14ac:dyDescent="0.25">
      <c r="A15" s="15" t="s">
        <v>20</v>
      </c>
      <c r="B15" s="14">
        <v>653003044.25999999</v>
      </c>
      <c r="C15" s="14">
        <v>7655792.1100000003</v>
      </c>
      <c r="D15" s="14">
        <v>660658836.37</v>
      </c>
      <c r="E15" s="14">
        <v>141256409.62</v>
      </c>
      <c r="F15" s="14">
        <v>150931541.09</v>
      </c>
      <c r="G15" s="14">
        <f t="shared" si="2"/>
        <v>519402426.75</v>
      </c>
    </row>
    <row r="16" spans="1:7" x14ac:dyDescent="0.25">
      <c r="A16" s="15" t="s">
        <v>21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f t="shared" si="2"/>
        <v>0</v>
      </c>
    </row>
    <row r="17" spans="1:7" x14ac:dyDescent="0.25">
      <c r="A17" s="15" t="s">
        <v>22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f t="shared" si="2"/>
        <v>0</v>
      </c>
    </row>
    <row r="18" spans="1:7" x14ac:dyDescent="0.25">
      <c r="A18" s="13" t="s">
        <v>23</v>
      </c>
      <c r="B18" s="14">
        <f>SUM(B19:B27)</f>
        <v>187151683.06</v>
      </c>
      <c r="C18" s="14">
        <f t="shared" ref="C18:F18" si="3">SUM(C19:C27)</f>
        <v>40587612.159999996</v>
      </c>
      <c r="D18" s="14">
        <f t="shared" si="3"/>
        <v>227739295.22000003</v>
      </c>
      <c r="E18" s="14">
        <f t="shared" si="3"/>
        <v>37064959.579999998</v>
      </c>
      <c r="F18" s="14">
        <f t="shared" si="3"/>
        <v>33704618.200000003</v>
      </c>
      <c r="G18" s="14">
        <f t="shared" si="2"/>
        <v>190674335.64000005</v>
      </c>
    </row>
    <row r="19" spans="1:7" x14ac:dyDescent="0.25">
      <c r="A19" s="15" t="s">
        <v>24</v>
      </c>
      <c r="B19" s="14">
        <v>22852259.32</v>
      </c>
      <c r="C19" s="14">
        <v>1873507.13</v>
      </c>
      <c r="D19" s="14">
        <v>24725766.449999999</v>
      </c>
      <c r="E19" s="14">
        <v>1889714.42</v>
      </c>
      <c r="F19" s="14">
        <v>1835685.94</v>
      </c>
      <c r="G19" s="14">
        <f t="shared" si="2"/>
        <v>22836052.030000001</v>
      </c>
    </row>
    <row r="20" spans="1:7" x14ac:dyDescent="0.25">
      <c r="A20" s="15" t="s">
        <v>25</v>
      </c>
      <c r="B20" s="14">
        <v>18358691.399999999</v>
      </c>
      <c r="C20" s="14">
        <v>1451423.87</v>
      </c>
      <c r="D20" s="14">
        <v>19810115.27</v>
      </c>
      <c r="E20" s="14">
        <v>1502907.87</v>
      </c>
      <c r="F20" s="14">
        <v>1480556.08</v>
      </c>
      <c r="G20" s="14">
        <f t="shared" si="2"/>
        <v>18307207.399999999</v>
      </c>
    </row>
    <row r="21" spans="1:7" x14ac:dyDescent="0.25">
      <c r="A21" s="15" t="s">
        <v>26</v>
      </c>
      <c r="B21" s="14">
        <v>294399.96000000002</v>
      </c>
      <c r="C21" s="14">
        <v>-10200</v>
      </c>
      <c r="D21" s="14">
        <v>284199.96000000002</v>
      </c>
      <c r="E21" s="14">
        <v>0</v>
      </c>
      <c r="F21" s="14">
        <v>0</v>
      </c>
      <c r="G21" s="14">
        <f t="shared" si="2"/>
        <v>284199.96000000002</v>
      </c>
    </row>
    <row r="22" spans="1:7" x14ac:dyDescent="0.25">
      <c r="A22" s="15" t="s">
        <v>27</v>
      </c>
      <c r="B22" s="14">
        <v>11744251.08</v>
      </c>
      <c r="C22" s="14">
        <v>18399969.440000001</v>
      </c>
      <c r="D22" s="14">
        <v>30144220.52</v>
      </c>
      <c r="E22" s="14">
        <v>1237506.47</v>
      </c>
      <c r="F22" s="14">
        <v>1214335.6200000001</v>
      </c>
      <c r="G22" s="14">
        <f t="shared" si="2"/>
        <v>28906714.050000001</v>
      </c>
    </row>
    <row r="23" spans="1:7" x14ac:dyDescent="0.25">
      <c r="A23" s="15" t="s">
        <v>28</v>
      </c>
      <c r="B23" s="14">
        <v>6760214.4699999997</v>
      </c>
      <c r="C23" s="14">
        <v>1764681.18</v>
      </c>
      <c r="D23" s="14">
        <v>8524895.6500000004</v>
      </c>
      <c r="E23" s="14">
        <v>286274.59999999998</v>
      </c>
      <c r="F23" s="14">
        <v>83828.59</v>
      </c>
      <c r="G23" s="14">
        <f t="shared" si="2"/>
        <v>8238621.0500000007</v>
      </c>
    </row>
    <row r="24" spans="1:7" x14ac:dyDescent="0.25">
      <c r="A24" s="15" t="s">
        <v>29</v>
      </c>
      <c r="B24" s="14">
        <v>36536680.490000002</v>
      </c>
      <c r="C24" s="14">
        <v>2750106.91</v>
      </c>
      <c r="D24" s="14">
        <v>39286787.399999999</v>
      </c>
      <c r="E24" s="14">
        <v>14088619.32</v>
      </c>
      <c r="F24" s="14">
        <v>12502151.24</v>
      </c>
      <c r="G24" s="14">
        <f t="shared" si="2"/>
        <v>25198168.079999998</v>
      </c>
    </row>
    <row r="25" spans="1:7" x14ac:dyDescent="0.25">
      <c r="A25" s="15" t="s">
        <v>30</v>
      </c>
      <c r="B25" s="14">
        <v>18288925.390000001</v>
      </c>
      <c r="C25" s="14">
        <v>6696268.3899999997</v>
      </c>
      <c r="D25" s="14">
        <v>24985193.780000001</v>
      </c>
      <c r="E25" s="14">
        <v>6000119.1200000001</v>
      </c>
      <c r="F25" s="14">
        <v>5725278.8499999996</v>
      </c>
      <c r="G25" s="14">
        <f t="shared" si="2"/>
        <v>18985074.66</v>
      </c>
    </row>
    <row r="26" spans="1:7" x14ac:dyDescent="0.25">
      <c r="A26" s="15" t="s">
        <v>31</v>
      </c>
      <c r="B26" s="14">
        <v>360820</v>
      </c>
      <c r="C26" s="14">
        <v>798920.8</v>
      </c>
      <c r="D26" s="14">
        <v>1159740.8</v>
      </c>
      <c r="E26" s="14">
        <v>114326.7</v>
      </c>
      <c r="F26" s="14">
        <v>114326.7</v>
      </c>
      <c r="G26" s="14">
        <f t="shared" si="2"/>
        <v>1045414.1000000001</v>
      </c>
    </row>
    <row r="27" spans="1:7" x14ac:dyDescent="0.25">
      <c r="A27" s="15" t="s">
        <v>32</v>
      </c>
      <c r="B27" s="14">
        <v>71955440.950000003</v>
      </c>
      <c r="C27" s="14">
        <v>6862934.4400000004</v>
      </c>
      <c r="D27" s="14">
        <v>78818375.390000001</v>
      </c>
      <c r="E27" s="14">
        <v>11945491.08</v>
      </c>
      <c r="F27" s="14">
        <v>10748455.18</v>
      </c>
      <c r="G27" s="14">
        <f t="shared" si="2"/>
        <v>66872884.310000002</v>
      </c>
    </row>
    <row r="28" spans="1:7" x14ac:dyDescent="0.25">
      <c r="A28" s="13" t="s">
        <v>33</v>
      </c>
      <c r="B28" s="14">
        <f>SUM(B29:B37)</f>
        <v>906294563.81000006</v>
      </c>
      <c r="C28" s="14">
        <f t="shared" ref="C28:F28" si="4">SUM(C29:C37)</f>
        <v>75071108.600000009</v>
      </c>
      <c r="D28" s="14">
        <f t="shared" si="4"/>
        <v>981365672.40999997</v>
      </c>
      <c r="E28" s="14">
        <f t="shared" si="4"/>
        <v>136831330.09</v>
      </c>
      <c r="F28" s="14">
        <f t="shared" si="4"/>
        <v>117463599.36</v>
      </c>
      <c r="G28" s="14">
        <f t="shared" si="2"/>
        <v>844534342.31999993</v>
      </c>
    </row>
    <row r="29" spans="1:7" x14ac:dyDescent="0.25">
      <c r="A29" s="15" t="s">
        <v>34</v>
      </c>
      <c r="B29" s="14">
        <v>337341690.31999999</v>
      </c>
      <c r="C29" s="14">
        <v>17686508.789999999</v>
      </c>
      <c r="D29" s="14">
        <v>355028199.11000001</v>
      </c>
      <c r="E29" s="14">
        <v>61702068.329999998</v>
      </c>
      <c r="F29" s="14">
        <v>55718247</v>
      </c>
      <c r="G29" s="14">
        <f t="shared" si="2"/>
        <v>293326130.78000003</v>
      </c>
    </row>
    <row r="30" spans="1:7" x14ac:dyDescent="0.25">
      <c r="A30" s="15" t="s">
        <v>35</v>
      </c>
      <c r="B30" s="14">
        <v>41754079.119999997</v>
      </c>
      <c r="C30" s="14">
        <v>1516516.25</v>
      </c>
      <c r="D30" s="14">
        <v>43270595.369999997</v>
      </c>
      <c r="E30" s="14">
        <v>9590847.9399999995</v>
      </c>
      <c r="F30" s="14">
        <v>8549165.8399999999</v>
      </c>
      <c r="G30" s="14">
        <f t="shared" si="2"/>
        <v>33679747.43</v>
      </c>
    </row>
    <row r="31" spans="1:7" x14ac:dyDescent="0.25">
      <c r="A31" s="15" t="s">
        <v>36</v>
      </c>
      <c r="B31" s="14">
        <v>138757696.55000001</v>
      </c>
      <c r="C31" s="14">
        <v>30715066.440000001</v>
      </c>
      <c r="D31" s="14">
        <v>169472762.99000001</v>
      </c>
      <c r="E31" s="14">
        <v>16424861.720000001</v>
      </c>
      <c r="F31" s="14">
        <v>13666096.83</v>
      </c>
      <c r="G31" s="14">
        <f t="shared" si="2"/>
        <v>153047901.27000001</v>
      </c>
    </row>
    <row r="32" spans="1:7" x14ac:dyDescent="0.25">
      <c r="A32" s="15" t="s">
        <v>37</v>
      </c>
      <c r="B32" s="14">
        <v>28548051.940000001</v>
      </c>
      <c r="C32" s="14">
        <v>295746.65999999997</v>
      </c>
      <c r="D32" s="14">
        <v>28843798.600000001</v>
      </c>
      <c r="E32" s="14">
        <v>4516265.32</v>
      </c>
      <c r="F32" s="14">
        <v>4341341.09</v>
      </c>
      <c r="G32" s="14">
        <f t="shared" si="2"/>
        <v>24327533.280000001</v>
      </c>
    </row>
    <row r="33" spans="1:7" x14ac:dyDescent="0.25">
      <c r="A33" s="15" t="s">
        <v>38</v>
      </c>
      <c r="B33" s="14">
        <v>134393829.86000001</v>
      </c>
      <c r="C33" s="14">
        <v>17034719.09</v>
      </c>
      <c r="D33" s="14">
        <v>151428548.94999999</v>
      </c>
      <c r="E33" s="14">
        <v>19257142.829999998</v>
      </c>
      <c r="F33" s="14">
        <v>15705583.390000001</v>
      </c>
      <c r="G33" s="14">
        <f t="shared" si="2"/>
        <v>132171406.11999999</v>
      </c>
    </row>
    <row r="34" spans="1:7" x14ac:dyDescent="0.25">
      <c r="A34" s="15" t="s">
        <v>39</v>
      </c>
      <c r="B34" s="14">
        <v>95055948.170000002</v>
      </c>
      <c r="C34" s="14">
        <v>2083331.73</v>
      </c>
      <c r="D34" s="14">
        <v>97139279.900000006</v>
      </c>
      <c r="E34" s="14">
        <v>11291729.9</v>
      </c>
      <c r="F34" s="14">
        <v>6667023.7300000004</v>
      </c>
      <c r="G34" s="14">
        <f t="shared" si="2"/>
        <v>85847550</v>
      </c>
    </row>
    <row r="35" spans="1:7" x14ac:dyDescent="0.25">
      <c r="A35" s="15" t="s">
        <v>40</v>
      </c>
      <c r="B35" s="14">
        <v>4387288.95</v>
      </c>
      <c r="C35" s="14">
        <v>48679.4</v>
      </c>
      <c r="D35" s="14">
        <v>4435968.3499999996</v>
      </c>
      <c r="E35" s="14">
        <v>351987.49</v>
      </c>
      <c r="F35" s="14">
        <v>289246.21000000002</v>
      </c>
      <c r="G35" s="14">
        <f t="shared" si="2"/>
        <v>4083980.8599999994</v>
      </c>
    </row>
    <row r="36" spans="1:7" x14ac:dyDescent="0.25">
      <c r="A36" s="15" t="s">
        <v>41</v>
      </c>
      <c r="B36" s="14">
        <v>46067932.880000003</v>
      </c>
      <c r="C36" s="14">
        <v>1263361.25</v>
      </c>
      <c r="D36" s="14">
        <v>47331294.130000003</v>
      </c>
      <c r="E36" s="14">
        <v>3778457.73</v>
      </c>
      <c r="F36" s="14">
        <v>3038852.25</v>
      </c>
      <c r="G36" s="14">
        <f t="shared" si="2"/>
        <v>43552836.400000006</v>
      </c>
    </row>
    <row r="37" spans="1:7" x14ac:dyDescent="0.25">
      <c r="A37" s="15" t="s">
        <v>42</v>
      </c>
      <c r="B37" s="14">
        <v>79988046.019999996</v>
      </c>
      <c r="C37" s="14">
        <v>4427178.99</v>
      </c>
      <c r="D37" s="14">
        <v>84415225.010000005</v>
      </c>
      <c r="E37" s="14">
        <v>9917968.8300000001</v>
      </c>
      <c r="F37" s="14">
        <v>9488043.0199999996</v>
      </c>
      <c r="G37" s="14">
        <f t="shared" si="2"/>
        <v>74497256.180000007</v>
      </c>
    </row>
    <row r="38" spans="1:7" x14ac:dyDescent="0.25">
      <c r="A38" s="13" t="s">
        <v>43</v>
      </c>
      <c r="B38" s="14">
        <f>SUM(B39:B47)</f>
        <v>657623203.92000008</v>
      </c>
      <c r="C38" s="14">
        <f t="shared" ref="C38:F38" si="5">SUM(C39:C47)</f>
        <v>107751179.89</v>
      </c>
      <c r="D38" s="14">
        <f t="shared" si="5"/>
        <v>765374383.81000006</v>
      </c>
      <c r="E38" s="14">
        <f t="shared" si="5"/>
        <v>229406707.78000003</v>
      </c>
      <c r="F38" s="14">
        <f t="shared" si="5"/>
        <v>218420816.12000003</v>
      </c>
      <c r="G38" s="14">
        <f t="shared" si="2"/>
        <v>535967676.03000003</v>
      </c>
    </row>
    <row r="39" spans="1:7" x14ac:dyDescent="0.25">
      <c r="A39" s="15" t="s">
        <v>44</v>
      </c>
      <c r="B39" s="14">
        <v>4074908.82</v>
      </c>
      <c r="C39" s="14">
        <v>0</v>
      </c>
      <c r="D39" s="14">
        <v>4074908.82</v>
      </c>
      <c r="E39" s="14">
        <v>1616990.62</v>
      </c>
      <c r="F39" s="14">
        <v>0</v>
      </c>
      <c r="G39" s="14">
        <f t="shared" si="2"/>
        <v>2457918.1999999997</v>
      </c>
    </row>
    <row r="40" spans="1:7" x14ac:dyDescent="0.25">
      <c r="A40" s="15" t="s">
        <v>45</v>
      </c>
      <c r="B40" s="14">
        <v>526407353.97000003</v>
      </c>
      <c r="C40" s="14">
        <v>20615818.140000001</v>
      </c>
      <c r="D40" s="14">
        <v>547023172.11000001</v>
      </c>
      <c r="E40" s="14">
        <v>202322499.08000001</v>
      </c>
      <c r="F40" s="14">
        <v>196505394.08000001</v>
      </c>
      <c r="G40" s="14">
        <f t="shared" si="2"/>
        <v>344700673.02999997</v>
      </c>
    </row>
    <row r="41" spans="1:7" x14ac:dyDescent="0.25">
      <c r="A41" s="15" t="s">
        <v>46</v>
      </c>
      <c r="B41" s="14">
        <v>55918231.270000003</v>
      </c>
      <c r="C41" s="14">
        <v>62665211.109999999</v>
      </c>
      <c r="D41" s="14">
        <v>118583442.38</v>
      </c>
      <c r="E41" s="14">
        <v>16062806.289999999</v>
      </c>
      <c r="F41" s="14">
        <v>14141637.43</v>
      </c>
      <c r="G41" s="14">
        <f t="shared" si="2"/>
        <v>102520636.09</v>
      </c>
    </row>
    <row r="42" spans="1:7" x14ac:dyDescent="0.25">
      <c r="A42" s="15" t="s">
        <v>47</v>
      </c>
      <c r="B42" s="14">
        <v>70137373.719999999</v>
      </c>
      <c r="C42" s="14">
        <v>24442650.640000001</v>
      </c>
      <c r="D42" s="14">
        <v>94580024.359999999</v>
      </c>
      <c r="E42" s="14">
        <v>9135792.2699999996</v>
      </c>
      <c r="F42" s="14">
        <v>7505165.0899999999</v>
      </c>
      <c r="G42" s="14">
        <f t="shared" si="2"/>
        <v>85444232.090000004</v>
      </c>
    </row>
    <row r="43" spans="1:7" x14ac:dyDescent="0.25">
      <c r="A43" s="15" t="s">
        <v>48</v>
      </c>
      <c r="B43" s="14">
        <v>1085336.1399999999</v>
      </c>
      <c r="C43" s="14">
        <v>0</v>
      </c>
      <c r="D43" s="14">
        <v>1085336.1399999999</v>
      </c>
      <c r="E43" s="14">
        <v>268619.52000000002</v>
      </c>
      <c r="F43" s="14">
        <v>268619.52000000002</v>
      </c>
      <c r="G43" s="14">
        <f t="shared" si="2"/>
        <v>816716.61999999988</v>
      </c>
    </row>
    <row r="44" spans="1:7" x14ac:dyDescent="0.25">
      <c r="A44" s="15" t="s">
        <v>49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f t="shared" si="2"/>
        <v>0</v>
      </c>
    </row>
    <row r="45" spans="1:7" x14ac:dyDescent="0.25">
      <c r="A45" s="15" t="s">
        <v>50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f t="shared" si="2"/>
        <v>0</v>
      </c>
    </row>
    <row r="46" spans="1:7" x14ac:dyDescent="0.25">
      <c r="A46" s="15" t="s">
        <v>51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 t="shared" si="2"/>
        <v>0</v>
      </c>
    </row>
    <row r="47" spans="1:7" x14ac:dyDescent="0.25">
      <c r="A47" s="15" t="s">
        <v>52</v>
      </c>
      <c r="B47" s="14">
        <v>0</v>
      </c>
      <c r="C47" s="14">
        <v>27500</v>
      </c>
      <c r="D47" s="14">
        <v>27500</v>
      </c>
      <c r="E47" s="14">
        <v>0</v>
      </c>
      <c r="F47" s="14">
        <v>0</v>
      </c>
      <c r="G47" s="14">
        <f t="shared" si="2"/>
        <v>27500</v>
      </c>
    </row>
    <row r="48" spans="1:7" x14ac:dyDescent="0.25">
      <c r="A48" s="13" t="s">
        <v>53</v>
      </c>
      <c r="B48" s="14">
        <f>SUM(B49:B57)</f>
        <v>82630201.75999999</v>
      </c>
      <c r="C48" s="14">
        <f t="shared" ref="C48:F48" si="6">SUM(C49:C57)</f>
        <v>125686410.53999999</v>
      </c>
      <c r="D48" s="14">
        <f t="shared" si="6"/>
        <v>208316612.30000001</v>
      </c>
      <c r="E48" s="14">
        <f t="shared" si="6"/>
        <v>11451342.51</v>
      </c>
      <c r="F48" s="14">
        <f t="shared" si="6"/>
        <v>11287852.109999999</v>
      </c>
      <c r="G48" s="14">
        <f t="shared" si="2"/>
        <v>196865269.79000002</v>
      </c>
    </row>
    <row r="49" spans="1:7" x14ac:dyDescent="0.25">
      <c r="A49" s="15" t="s">
        <v>54</v>
      </c>
      <c r="B49" s="14">
        <v>24193408.07</v>
      </c>
      <c r="C49" s="14">
        <v>9433159.9600000009</v>
      </c>
      <c r="D49" s="14">
        <v>33626568.030000001</v>
      </c>
      <c r="E49" s="14">
        <v>4554016.22</v>
      </c>
      <c r="F49" s="14">
        <v>4390525.82</v>
      </c>
      <c r="G49" s="14">
        <f t="shared" si="2"/>
        <v>29072551.810000002</v>
      </c>
    </row>
    <row r="50" spans="1:7" x14ac:dyDescent="0.25">
      <c r="A50" s="15" t="s">
        <v>55</v>
      </c>
      <c r="B50" s="14">
        <v>2968534</v>
      </c>
      <c r="C50" s="14">
        <v>386782.44</v>
      </c>
      <c r="D50" s="14">
        <v>3355316.44</v>
      </c>
      <c r="E50" s="14">
        <v>460950.44</v>
      </c>
      <c r="F50" s="14">
        <v>460950.44</v>
      </c>
      <c r="G50" s="14">
        <f t="shared" si="2"/>
        <v>2894366</v>
      </c>
    </row>
    <row r="51" spans="1:7" x14ac:dyDescent="0.25">
      <c r="A51" s="15" t="s">
        <v>56</v>
      </c>
      <c r="B51" s="14">
        <v>1085038</v>
      </c>
      <c r="C51" s="14">
        <v>72565.41</v>
      </c>
      <c r="D51" s="14">
        <v>1157603.4099999999</v>
      </c>
      <c r="E51" s="14">
        <v>0</v>
      </c>
      <c r="F51" s="14">
        <v>0</v>
      </c>
      <c r="G51" s="14">
        <f t="shared" si="2"/>
        <v>1157603.4099999999</v>
      </c>
    </row>
    <row r="52" spans="1:7" x14ac:dyDescent="0.25">
      <c r="A52" s="15" t="s">
        <v>57</v>
      </c>
      <c r="B52" s="14">
        <v>22080000</v>
      </c>
      <c r="C52" s="14">
        <v>5242039.03</v>
      </c>
      <c r="D52" s="14">
        <v>27322039.030000001</v>
      </c>
      <c r="E52" s="14">
        <v>0</v>
      </c>
      <c r="F52" s="14">
        <v>0</v>
      </c>
      <c r="G52" s="14">
        <f t="shared" si="2"/>
        <v>27322039.030000001</v>
      </c>
    </row>
    <row r="53" spans="1:7" x14ac:dyDescent="0.25">
      <c r="A53" s="15" t="s">
        <v>58</v>
      </c>
      <c r="B53" s="14">
        <v>112183.5</v>
      </c>
      <c r="C53" s="14">
        <v>122092.5</v>
      </c>
      <c r="D53" s="14">
        <v>234276</v>
      </c>
      <c r="E53" s="14">
        <v>128760</v>
      </c>
      <c r="F53" s="14">
        <v>128760</v>
      </c>
      <c r="G53" s="14">
        <f t="shared" si="2"/>
        <v>105516</v>
      </c>
    </row>
    <row r="54" spans="1:7" x14ac:dyDescent="0.25">
      <c r="A54" s="15" t="s">
        <v>59</v>
      </c>
      <c r="B54" s="14">
        <v>23090481.84</v>
      </c>
      <c r="C54" s="14">
        <v>6615537.8499999996</v>
      </c>
      <c r="D54" s="14">
        <v>29706019.690000001</v>
      </c>
      <c r="E54" s="14">
        <v>3782485.83</v>
      </c>
      <c r="F54" s="14">
        <v>3782485.83</v>
      </c>
      <c r="G54" s="14">
        <f t="shared" si="2"/>
        <v>25923533.859999999</v>
      </c>
    </row>
    <row r="55" spans="1:7" x14ac:dyDescent="0.25">
      <c r="A55" s="15" t="s">
        <v>60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f t="shared" si="2"/>
        <v>0</v>
      </c>
    </row>
    <row r="56" spans="1:7" x14ac:dyDescent="0.25">
      <c r="A56" s="15" t="s">
        <v>61</v>
      </c>
      <c r="B56" s="14">
        <v>0</v>
      </c>
      <c r="C56" s="14">
        <v>115000</v>
      </c>
      <c r="D56" s="14">
        <v>115000</v>
      </c>
      <c r="E56" s="14">
        <v>0</v>
      </c>
      <c r="F56" s="14">
        <v>0</v>
      </c>
      <c r="G56" s="14">
        <f t="shared" si="2"/>
        <v>115000</v>
      </c>
    </row>
    <row r="57" spans="1:7" x14ac:dyDescent="0.25">
      <c r="A57" s="15" t="s">
        <v>62</v>
      </c>
      <c r="B57" s="14">
        <v>9100556.3499999996</v>
      </c>
      <c r="C57" s="14">
        <v>103699233.34999999</v>
      </c>
      <c r="D57" s="14">
        <v>112799789.7</v>
      </c>
      <c r="E57" s="14">
        <v>2525130.02</v>
      </c>
      <c r="F57" s="14">
        <v>2525130.02</v>
      </c>
      <c r="G57" s="14">
        <f t="shared" si="2"/>
        <v>110274659.68000001</v>
      </c>
    </row>
    <row r="58" spans="1:7" x14ac:dyDescent="0.25">
      <c r="A58" s="13" t="s">
        <v>63</v>
      </c>
      <c r="B58" s="14">
        <f>SUM(B59:B61)</f>
        <v>384291286.29000002</v>
      </c>
      <c r="C58" s="14">
        <f t="shared" ref="C58:F58" si="7">SUM(C59:C61)</f>
        <v>457736650</v>
      </c>
      <c r="D58" s="14">
        <f t="shared" si="7"/>
        <v>842027936.29000008</v>
      </c>
      <c r="E58" s="14">
        <f t="shared" si="7"/>
        <v>66721725.57</v>
      </c>
      <c r="F58" s="14">
        <f t="shared" si="7"/>
        <v>60663008.159999996</v>
      </c>
      <c r="G58" s="14">
        <f t="shared" si="2"/>
        <v>775306210.72000003</v>
      </c>
    </row>
    <row r="59" spans="1:7" x14ac:dyDescent="0.25">
      <c r="A59" s="15" t="s">
        <v>64</v>
      </c>
      <c r="B59" s="14">
        <v>321591286.29000002</v>
      </c>
      <c r="C59" s="14">
        <v>232452308.71000001</v>
      </c>
      <c r="D59" s="14">
        <v>554043595</v>
      </c>
      <c r="E59" s="14">
        <v>39302944.759999998</v>
      </c>
      <c r="F59" s="14">
        <v>34992086.159999996</v>
      </c>
      <c r="G59" s="14">
        <f t="shared" si="2"/>
        <v>514740650.24000001</v>
      </c>
    </row>
    <row r="60" spans="1:7" x14ac:dyDescent="0.25">
      <c r="A60" s="15" t="s">
        <v>65</v>
      </c>
      <c r="B60" s="14">
        <v>62700000</v>
      </c>
      <c r="C60" s="14">
        <v>225103952.46000001</v>
      </c>
      <c r="D60" s="14">
        <v>287803952.45999998</v>
      </c>
      <c r="E60" s="14">
        <v>27238391.989999998</v>
      </c>
      <c r="F60" s="14">
        <v>25490533.18</v>
      </c>
      <c r="G60" s="14">
        <f t="shared" si="2"/>
        <v>260565560.46999997</v>
      </c>
    </row>
    <row r="61" spans="1:7" x14ac:dyDescent="0.25">
      <c r="A61" s="15" t="s">
        <v>66</v>
      </c>
      <c r="B61" s="14">
        <v>0</v>
      </c>
      <c r="C61" s="14">
        <v>180388.83</v>
      </c>
      <c r="D61" s="14">
        <v>180388.83</v>
      </c>
      <c r="E61" s="14">
        <v>180388.82</v>
      </c>
      <c r="F61" s="14">
        <v>180388.82</v>
      </c>
      <c r="G61" s="14">
        <f t="shared" si="2"/>
        <v>9.9999999802093953E-3</v>
      </c>
    </row>
    <row r="62" spans="1:7" x14ac:dyDescent="0.25">
      <c r="A62" s="13" t="s">
        <v>67</v>
      </c>
      <c r="B62" s="14">
        <f>SUM(B63:B70)</f>
        <v>300000</v>
      </c>
      <c r="C62" s="14">
        <f t="shared" ref="C62:F62" si="8">SUM(C63:C70)</f>
        <v>56350879.969999999</v>
      </c>
      <c r="D62" s="14">
        <f t="shared" si="8"/>
        <v>56650879.969999999</v>
      </c>
      <c r="E62" s="14">
        <f t="shared" si="8"/>
        <v>1000702.6</v>
      </c>
      <c r="F62" s="14">
        <f t="shared" si="8"/>
        <v>1000702.6</v>
      </c>
      <c r="G62" s="14">
        <f t="shared" si="2"/>
        <v>55650177.369999997</v>
      </c>
    </row>
    <row r="63" spans="1:7" x14ac:dyDescent="0.25">
      <c r="A63" s="15" t="s">
        <v>68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 t="shared" si="2"/>
        <v>0</v>
      </c>
    </row>
    <row r="64" spans="1:7" x14ac:dyDescent="0.25">
      <c r="A64" s="15" t="s">
        <v>69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f t="shared" si="2"/>
        <v>0</v>
      </c>
    </row>
    <row r="65" spans="1:7" x14ac:dyDescent="0.25">
      <c r="A65" s="15" t="s">
        <v>70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f t="shared" si="2"/>
        <v>0</v>
      </c>
    </row>
    <row r="66" spans="1:7" x14ac:dyDescent="0.25">
      <c r="A66" s="15" t="s">
        <v>71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f t="shared" si="2"/>
        <v>0</v>
      </c>
    </row>
    <row r="67" spans="1:7" x14ac:dyDescent="0.25">
      <c r="A67" s="15" t="s">
        <v>72</v>
      </c>
      <c r="B67" s="14">
        <v>300000</v>
      </c>
      <c r="C67" s="14">
        <v>1000702.6</v>
      </c>
      <c r="D67" s="14">
        <v>1300702.6000000001</v>
      </c>
      <c r="E67" s="14">
        <v>1000702.6</v>
      </c>
      <c r="F67" s="14">
        <v>1000702.6</v>
      </c>
      <c r="G67" s="14">
        <f t="shared" si="2"/>
        <v>300000.00000000012</v>
      </c>
    </row>
    <row r="68" spans="1:7" x14ac:dyDescent="0.25">
      <c r="A68" s="15" t="s">
        <v>73</v>
      </c>
      <c r="B68" s="14"/>
      <c r="C68" s="14"/>
      <c r="D68" s="14"/>
      <c r="E68" s="14"/>
      <c r="F68" s="14"/>
      <c r="G68" s="14"/>
    </row>
    <row r="69" spans="1:7" x14ac:dyDescent="0.25">
      <c r="A69" s="15" t="s">
        <v>74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f t="shared" si="2"/>
        <v>0</v>
      </c>
    </row>
    <row r="70" spans="1:7" x14ac:dyDescent="0.25">
      <c r="A70" s="15" t="s">
        <v>75</v>
      </c>
      <c r="B70" s="14">
        <v>0</v>
      </c>
      <c r="C70" s="14">
        <v>55350177.369999997</v>
      </c>
      <c r="D70" s="14">
        <v>55350177.369999997</v>
      </c>
      <c r="E70" s="14">
        <v>0</v>
      </c>
      <c r="F70" s="14">
        <v>0</v>
      </c>
      <c r="G70" s="14">
        <f t="shared" si="2"/>
        <v>55350177.369999997</v>
      </c>
    </row>
    <row r="71" spans="1:7" x14ac:dyDescent="0.25">
      <c r="A71" s="13" t="s">
        <v>76</v>
      </c>
      <c r="B71" s="14">
        <f>SUM(B72:B74)</f>
        <v>0</v>
      </c>
      <c r="C71" s="14">
        <f t="shared" ref="C71:F71" si="9">SUM(C72:C74)</f>
        <v>0</v>
      </c>
      <c r="D71" s="14">
        <f t="shared" si="9"/>
        <v>0</v>
      </c>
      <c r="E71" s="14">
        <f t="shared" si="9"/>
        <v>0</v>
      </c>
      <c r="F71" s="14">
        <f t="shared" si="9"/>
        <v>0</v>
      </c>
      <c r="G71" s="14">
        <f t="shared" si="2"/>
        <v>0</v>
      </c>
    </row>
    <row r="72" spans="1:7" x14ac:dyDescent="0.25">
      <c r="A72" s="15" t="s">
        <v>77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f t="shared" si="2"/>
        <v>0</v>
      </c>
    </row>
    <row r="73" spans="1:7" x14ac:dyDescent="0.25">
      <c r="A73" s="15" t="s">
        <v>78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 t="shared" si="2"/>
        <v>0</v>
      </c>
    </row>
    <row r="74" spans="1:7" x14ac:dyDescent="0.25">
      <c r="A74" s="15" t="s">
        <v>79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f t="shared" si="2"/>
        <v>0</v>
      </c>
    </row>
    <row r="75" spans="1:7" x14ac:dyDescent="0.25">
      <c r="A75" s="13" t="s">
        <v>80</v>
      </c>
      <c r="B75" s="14">
        <f>SUM(B76:B82)</f>
        <v>0</v>
      </c>
      <c r="C75" s="14">
        <f t="shared" ref="C75:F75" si="10">SUM(C76:C82)</f>
        <v>0</v>
      </c>
      <c r="D75" s="14">
        <f t="shared" si="10"/>
        <v>0</v>
      </c>
      <c r="E75" s="14">
        <f t="shared" si="10"/>
        <v>0</v>
      </c>
      <c r="F75" s="14">
        <f t="shared" si="10"/>
        <v>0</v>
      </c>
      <c r="G75" s="14">
        <f t="shared" ref="G75:G82" si="11">D75-E75</f>
        <v>0</v>
      </c>
    </row>
    <row r="76" spans="1:7" x14ac:dyDescent="0.25">
      <c r="A76" s="15" t="s">
        <v>81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f t="shared" si="11"/>
        <v>0</v>
      </c>
    </row>
    <row r="77" spans="1:7" x14ac:dyDescent="0.25">
      <c r="A77" s="15" t="s">
        <v>82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f t="shared" si="11"/>
        <v>0</v>
      </c>
    </row>
    <row r="78" spans="1:7" x14ac:dyDescent="0.25">
      <c r="A78" s="15" t="s">
        <v>83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f t="shared" si="11"/>
        <v>0</v>
      </c>
    </row>
    <row r="79" spans="1:7" x14ac:dyDescent="0.25">
      <c r="A79" s="15" t="s">
        <v>84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f t="shared" si="11"/>
        <v>0</v>
      </c>
    </row>
    <row r="80" spans="1:7" x14ac:dyDescent="0.25">
      <c r="A80" s="15" t="s">
        <v>85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f t="shared" si="11"/>
        <v>0</v>
      </c>
    </row>
    <row r="81" spans="1:7" x14ac:dyDescent="0.25">
      <c r="A81" s="15" t="s">
        <v>86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f t="shared" si="11"/>
        <v>0</v>
      </c>
    </row>
    <row r="82" spans="1:7" x14ac:dyDescent="0.25">
      <c r="A82" s="15" t="s">
        <v>87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f t="shared" si="11"/>
        <v>0</v>
      </c>
    </row>
    <row r="83" spans="1:7" x14ac:dyDescent="0.25">
      <c r="A83" s="16"/>
      <c r="B83" s="17"/>
      <c r="C83" s="17"/>
      <c r="D83" s="17"/>
      <c r="E83" s="17"/>
      <c r="F83" s="17"/>
      <c r="G83" s="17"/>
    </row>
    <row r="84" spans="1:7" x14ac:dyDescent="0.25">
      <c r="A84" s="18" t="s">
        <v>88</v>
      </c>
      <c r="B84" s="12">
        <f>B85+B93+B103+B113+B123+B137+B133+B146+B150</f>
        <v>1544606299.5400002</v>
      </c>
      <c r="C84" s="12">
        <f t="shared" ref="C84:F84" si="12">C85+C93+C103+C113+C123+C137+C133+C146+C150</f>
        <v>170267822.22999996</v>
      </c>
      <c r="D84" s="12">
        <f t="shared" si="12"/>
        <v>1714874121.77</v>
      </c>
      <c r="E84" s="12">
        <f t="shared" si="12"/>
        <v>254021615.71000004</v>
      </c>
      <c r="F84" s="12">
        <f t="shared" si="12"/>
        <v>213153768.91000003</v>
      </c>
      <c r="G84" s="12">
        <f>D84-E84</f>
        <v>1460852506.0599999</v>
      </c>
    </row>
    <row r="85" spans="1:7" x14ac:dyDescent="0.25">
      <c r="A85" s="13" t="s">
        <v>15</v>
      </c>
      <c r="B85" s="14">
        <f>SUM(B86:B92)</f>
        <v>258394894.99000001</v>
      </c>
      <c r="C85" s="14">
        <f t="shared" ref="C85:F85" si="13">SUM(C86:C92)</f>
        <v>0</v>
      </c>
      <c r="D85" s="14">
        <f t="shared" si="13"/>
        <v>258394894.99000001</v>
      </c>
      <c r="E85" s="14">
        <f t="shared" si="13"/>
        <v>50804040.529999994</v>
      </c>
      <c r="F85" s="14">
        <f t="shared" si="13"/>
        <v>39492268.109999999</v>
      </c>
      <c r="G85" s="14">
        <f>D85-E85</f>
        <v>207590854.46000001</v>
      </c>
    </row>
    <row r="86" spans="1:7" x14ac:dyDescent="0.25">
      <c r="A86" s="15" t="s">
        <v>16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f t="shared" ref="G86:G142" si="14">D86-E86</f>
        <v>0</v>
      </c>
    </row>
    <row r="87" spans="1:7" x14ac:dyDescent="0.25">
      <c r="A87" s="15" t="s">
        <v>17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f t="shared" si="14"/>
        <v>0</v>
      </c>
    </row>
    <row r="88" spans="1:7" x14ac:dyDescent="0.25">
      <c r="A88" s="15" t="s">
        <v>18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f t="shared" si="14"/>
        <v>0</v>
      </c>
    </row>
    <row r="89" spans="1:7" x14ac:dyDescent="0.25">
      <c r="A89" s="15" t="s">
        <v>19</v>
      </c>
      <c r="B89" s="14">
        <v>258394894.99000001</v>
      </c>
      <c r="C89" s="14">
        <v>-2783820.12</v>
      </c>
      <c r="D89" s="14">
        <v>255611074.87</v>
      </c>
      <c r="E89" s="14">
        <v>48020220.409999996</v>
      </c>
      <c r="F89" s="14">
        <v>36708447.990000002</v>
      </c>
      <c r="G89" s="14">
        <f t="shared" si="14"/>
        <v>207590854.46000001</v>
      </c>
    </row>
    <row r="90" spans="1:7" x14ac:dyDescent="0.25">
      <c r="A90" s="15" t="s">
        <v>20</v>
      </c>
      <c r="B90" s="14">
        <v>0</v>
      </c>
      <c r="C90" s="14">
        <v>2783820.12</v>
      </c>
      <c r="D90" s="14">
        <v>2783820.12</v>
      </c>
      <c r="E90" s="14">
        <v>2783820.12</v>
      </c>
      <c r="F90" s="14">
        <v>2783820.12</v>
      </c>
      <c r="G90" s="14">
        <f t="shared" si="14"/>
        <v>0</v>
      </c>
    </row>
    <row r="91" spans="1:7" x14ac:dyDescent="0.25">
      <c r="A91" s="15" t="s">
        <v>21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f t="shared" si="14"/>
        <v>0</v>
      </c>
    </row>
    <row r="92" spans="1:7" x14ac:dyDescent="0.25">
      <c r="A92" s="15" t="s">
        <v>22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f t="shared" si="14"/>
        <v>0</v>
      </c>
    </row>
    <row r="93" spans="1:7" x14ac:dyDescent="0.25">
      <c r="A93" s="13" t="s">
        <v>23</v>
      </c>
      <c r="B93" s="14">
        <f>SUM(B94:B102)</f>
        <v>170032521.62</v>
      </c>
      <c r="C93" s="14">
        <f t="shared" ref="C93:F93" si="15">SUM(C94:C102)</f>
        <v>888779.27999999956</v>
      </c>
      <c r="D93" s="14">
        <f t="shared" si="15"/>
        <v>170921300.89999998</v>
      </c>
      <c r="E93" s="14">
        <f t="shared" si="15"/>
        <v>34732810.75</v>
      </c>
      <c r="F93" s="14">
        <f t="shared" si="15"/>
        <v>34520099.340000004</v>
      </c>
      <c r="G93" s="14">
        <f t="shared" si="14"/>
        <v>136188490.14999998</v>
      </c>
    </row>
    <row r="94" spans="1:7" x14ac:dyDescent="0.25">
      <c r="A94" s="15" t="s">
        <v>24</v>
      </c>
      <c r="B94" s="14">
        <v>0</v>
      </c>
      <c r="C94" s="14">
        <v>35800</v>
      </c>
      <c r="D94" s="14">
        <v>35800</v>
      </c>
      <c r="E94" s="14">
        <v>0</v>
      </c>
      <c r="F94" s="14">
        <v>0</v>
      </c>
      <c r="G94" s="14">
        <f t="shared" si="14"/>
        <v>35800</v>
      </c>
    </row>
    <row r="95" spans="1:7" x14ac:dyDescent="0.25">
      <c r="A95" s="15" t="s">
        <v>25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f t="shared" si="14"/>
        <v>0</v>
      </c>
    </row>
    <row r="96" spans="1:7" x14ac:dyDescent="0.25">
      <c r="A96" s="15" t="s">
        <v>26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f t="shared" si="14"/>
        <v>0</v>
      </c>
    </row>
    <row r="97" spans="1:7" x14ac:dyDescent="0.25">
      <c r="A97" s="15" t="s">
        <v>27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f t="shared" si="14"/>
        <v>0</v>
      </c>
    </row>
    <row r="98" spans="1:7" x14ac:dyDescent="0.25">
      <c r="A98" s="19" t="s">
        <v>28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f t="shared" si="14"/>
        <v>0</v>
      </c>
    </row>
    <row r="99" spans="1:7" x14ac:dyDescent="0.25">
      <c r="A99" s="15" t="s">
        <v>29</v>
      </c>
      <c r="B99" s="14">
        <v>148648572.5</v>
      </c>
      <c r="C99" s="14">
        <v>0</v>
      </c>
      <c r="D99" s="14">
        <v>148648572.5</v>
      </c>
      <c r="E99" s="14">
        <v>34732810.75</v>
      </c>
      <c r="F99" s="14">
        <v>34520099.340000004</v>
      </c>
      <c r="G99" s="14">
        <f t="shared" si="14"/>
        <v>113915761.75</v>
      </c>
    </row>
    <row r="100" spans="1:7" x14ac:dyDescent="0.25">
      <c r="A100" s="15" t="s">
        <v>30</v>
      </c>
      <c r="B100" s="14">
        <v>0</v>
      </c>
      <c r="C100" s="14">
        <v>11800000</v>
      </c>
      <c r="D100" s="14">
        <v>11800000</v>
      </c>
      <c r="E100" s="14">
        <v>0</v>
      </c>
      <c r="F100" s="14">
        <v>0</v>
      </c>
      <c r="G100" s="14">
        <f t="shared" si="14"/>
        <v>11800000</v>
      </c>
    </row>
    <row r="101" spans="1:7" x14ac:dyDescent="0.25">
      <c r="A101" s="15" t="s">
        <v>31</v>
      </c>
      <c r="B101" s="14">
        <v>21383949.120000001</v>
      </c>
      <c r="C101" s="14">
        <v>-11020685.48</v>
      </c>
      <c r="D101" s="14">
        <v>10363263.640000001</v>
      </c>
      <c r="E101" s="14">
        <v>0</v>
      </c>
      <c r="F101" s="14">
        <v>0</v>
      </c>
      <c r="G101" s="14">
        <f t="shared" si="14"/>
        <v>10363263.640000001</v>
      </c>
    </row>
    <row r="102" spans="1:7" x14ac:dyDescent="0.25">
      <c r="A102" s="15" t="s">
        <v>32</v>
      </c>
      <c r="B102" s="14">
        <v>0</v>
      </c>
      <c r="C102" s="14">
        <v>73664.759999999995</v>
      </c>
      <c r="D102" s="14">
        <v>73664.759999999995</v>
      </c>
      <c r="E102" s="14">
        <v>0</v>
      </c>
      <c r="F102" s="14">
        <v>0</v>
      </c>
      <c r="G102" s="14">
        <f t="shared" si="14"/>
        <v>73664.759999999995</v>
      </c>
    </row>
    <row r="103" spans="1:7" x14ac:dyDescent="0.25">
      <c r="A103" s="13" t="s">
        <v>33</v>
      </c>
      <c r="B103" s="14">
        <f>SUM(B104:B112)</f>
        <v>357038327.76000005</v>
      </c>
      <c r="C103" s="14">
        <f t="shared" ref="C103:F103" si="16">SUM(C104:C112)</f>
        <v>9608691.3399999999</v>
      </c>
      <c r="D103" s="14">
        <f t="shared" si="16"/>
        <v>366647019.10000002</v>
      </c>
      <c r="E103" s="14">
        <f t="shared" si="16"/>
        <v>66646157.539999999</v>
      </c>
      <c r="F103" s="14">
        <f t="shared" si="16"/>
        <v>40222058.210000001</v>
      </c>
      <c r="G103" s="14">
        <f t="shared" si="14"/>
        <v>300000861.56</v>
      </c>
    </row>
    <row r="104" spans="1:7" x14ac:dyDescent="0.25">
      <c r="A104" s="15" t="s">
        <v>34</v>
      </c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f t="shared" si="14"/>
        <v>0</v>
      </c>
    </row>
    <row r="105" spans="1:7" x14ac:dyDescent="0.25">
      <c r="A105" s="15" t="s">
        <v>35</v>
      </c>
      <c r="B105" s="14">
        <v>6214857.2999999998</v>
      </c>
      <c r="C105" s="14">
        <v>2419.5</v>
      </c>
      <c r="D105" s="14">
        <v>6217276.7999999998</v>
      </c>
      <c r="E105" s="14">
        <v>1142665.83</v>
      </c>
      <c r="F105" s="14">
        <v>1142665.83</v>
      </c>
      <c r="G105" s="14">
        <f t="shared" si="14"/>
        <v>5074610.97</v>
      </c>
    </row>
    <row r="106" spans="1:7" x14ac:dyDescent="0.25">
      <c r="A106" s="15" t="s">
        <v>36</v>
      </c>
      <c r="B106" s="14">
        <v>8816050.8800000008</v>
      </c>
      <c r="C106" s="14">
        <v>9026904.1199999992</v>
      </c>
      <c r="D106" s="14">
        <v>17842955</v>
      </c>
      <c r="E106" s="14">
        <v>0</v>
      </c>
      <c r="F106" s="14">
        <v>0</v>
      </c>
      <c r="G106" s="14">
        <f t="shared" si="14"/>
        <v>17842955</v>
      </c>
    </row>
    <row r="107" spans="1:7" x14ac:dyDescent="0.25">
      <c r="A107" s="15" t="s">
        <v>37</v>
      </c>
      <c r="B107" s="14">
        <v>13982592</v>
      </c>
      <c r="C107" s="14">
        <v>-2419.5</v>
      </c>
      <c r="D107" s="14">
        <v>13980172.5</v>
      </c>
      <c r="E107" s="14">
        <v>324624.26</v>
      </c>
      <c r="F107" s="14">
        <v>324624.26</v>
      </c>
      <c r="G107" s="14">
        <f t="shared" si="14"/>
        <v>13655548.24</v>
      </c>
    </row>
    <row r="108" spans="1:7" x14ac:dyDescent="0.25">
      <c r="A108" s="15" t="s">
        <v>38</v>
      </c>
      <c r="B108" s="14">
        <v>323485364.79000002</v>
      </c>
      <c r="C108" s="14">
        <v>61787.22</v>
      </c>
      <c r="D108" s="14">
        <v>323547152.00999999</v>
      </c>
      <c r="E108" s="14">
        <v>64944792.829999998</v>
      </c>
      <c r="F108" s="14">
        <v>38520693.5</v>
      </c>
      <c r="G108" s="14">
        <f t="shared" si="14"/>
        <v>258602359.18000001</v>
      </c>
    </row>
    <row r="109" spans="1:7" x14ac:dyDescent="0.25">
      <c r="A109" s="15" t="s">
        <v>39</v>
      </c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f t="shared" si="14"/>
        <v>0</v>
      </c>
    </row>
    <row r="110" spans="1:7" x14ac:dyDescent="0.25">
      <c r="A110" s="15" t="s">
        <v>40</v>
      </c>
      <c r="B110" s="14">
        <v>0</v>
      </c>
      <c r="C110" s="14">
        <v>0</v>
      </c>
      <c r="D110" s="14">
        <v>0</v>
      </c>
      <c r="E110" s="14">
        <v>0</v>
      </c>
      <c r="F110" s="14">
        <v>0</v>
      </c>
      <c r="G110" s="14">
        <f t="shared" si="14"/>
        <v>0</v>
      </c>
    </row>
    <row r="111" spans="1:7" x14ac:dyDescent="0.25">
      <c r="A111" s="15" t="s">
        <v>41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f t="shared" si="14"/>
        <v>0</v>
      </c>
    </row>
    <row r="112" spans="1:7" x14ac:dyDescent="0.25">
      <c r="A112" s="15" t="s">
        <v>42</v>
      </c>
      <c r="B112" s="14">
        <v>4539462.79</v>
      </c>
      <c r="C112" s="14">
        <v>520000</v>
      </c>
      <c r="D112" s="14">
        <v>5059462.79</v>
      </c>
      <c r="E112" s="14">
        <v>234074.62</v>
      </c>
      <c r="F112" s="14">
        <v>234074.62</v>
      </c>
      <c r="G112" s="14">
        <f t="shared" si="14"/>
        <v>4825388.17</v>
      </c>
    </row>
    <row r="113" spans="1:7" x14ac:dyDescent="0.25">
      <c r="A113" s="13" t="s">
        <v>43</v>
      </c>
      <c r="B113" s="14">
        <f>SUM(B114:B122)</f>
        <v>186621211.73000002</v>
      </c>
      <c r="C113" s="14">
        <f t="shared" ref="C113:F113" si="17">SUM(C114:C122)</f>
        <v>6678960.6799999997</v>
      </c>
      <c r="D113" s="14">
        <f t="shared" si="17"/>
        <v>193300172.41</v>
      </c>
      <c r="E113" s="14">
        <f t="shared" si="17"/>
        <v>27429735.050000001</v>
      </c>
      <c r="F113" s="14">
        <f t="shared" si="17"/>
        <v>25222956.75</v>
      </c>
      <c r="G113" s="14">
        <f t="shared" si="14"/>
        <v>165870437.35999998</v>
      </c>
    </row>
    <row r="114" spans="1:7" x14ac:dyDescent="0.25">
      <c r="A114" s="15" t="s">
        <v>44</v>
      </c>
      <c r="B114" s="14">
        <v>14326698.609999999</v>
      </c>
      <c r="C114" s="14">
        <v>1531804.1</v>
      </c>
      <c r="D114" s="14">
        <v>15858502.710000001</v>
      </c>
      <c r="E114" s="14">
        <v>2206778.2999999998</v>
      </c>
      <c r="F114" s="14">
        <v>0</v>
      </c>
      <c r="G114" s="14">
        <f t="shared" si="14"/>
        <v>13651724.41</v>
      </c>
    </row>
    <row r="115" spans="1:7" x14ac:dyDescent="0.25">
      <c r="A115" s="15" t="s">
        <v>45</v>
      </c>
      <c r="B115" s="14">
        <v>172294513.12</v>
      </c>
      <c r="C115" s="14">
        <v>3749554.64</v>
      </c>
      <c r="D115" s="14">
        <v>176044067.75999999</v>
      </c>
      <c r="E115" s="14">
        <v>25084638.300000001</v>
      </c>
      <c r="F115" s="14">
        <v>25084638.300000001</v>
      </c>
      <c r="G115" s="14">
        <f t="shared" si="14"/>
        <v>150959429.45999998</v>
      </c>
    </row>
    <row r="116" spans="1:7" x14ac:dyDescent="0.25">
      <c r="A116" s="15" t="s">
        <v>46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f t="shared" si="14"/>
        <v>0</v>
      </c>
    </row>
    <row r="117" spans="1:7" x14ac:dyDescent="0.25">
      <c r="A117" s="15" t="s">
        <v>47</v>
      </c>
      <c r="B117" s="14">
        <v>0</v>
      </c>
      <c r="C117" s="14">
        <v>1397601.94</v>
      </c>
      <c r="D117" s="14">
        <v>1397601.94</v>
      </c>
      <c r="E117" s="14">
        <v>138318.45000000001</v>
      </c>
      <c r="F117" s="14">
        <v>138318.45000000001</v>
      </c>
      <c r="G117" s="14">
        <f t="shared" si="14"/>
        <v>1259283.49</v>
      </c>
    </row>
    <row r="118" spans="1:7" x14ac:dyDescent="0.25">
      <c r="A118" s="15" t="s">
        <v>48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f t="shared" si="14"/>
        <v>0</v>
      </c>
    </row>
    <row r="119" spans="1:7" x14ac:dyDescent="0.25">
      <c r="A119" s="15" t="s">
        <v>49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f t="shared" si="14"/>
        <v>0</v>
      </c>
    </row>
    <row r="120" spans="1:7" x14ac:dyDescent="0.25">
      <c r="A120" s="15" t="s">
        <v>50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f t="shared" si="14"/>
        <v>0</v>
      </c>
    </row>
    <row r="121" spans="1:7" x14ac:dyDescent="0.25">
      <c r="A121" s="15" t="s">
        <v>51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f t="shared" si="14"/>
        <v>0</v>
      </c>
    </row>
    <row r="122" spans="1:7" x14ac:dyDescent="0.25">
      <c r="A122" s="15" t="s">
        <v>52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f t="shared" si="14"/>
        <v>0</v>
      </c>
    </row>
    <row r="123" spans="1:7" x14ac:dyDescent="0.25">
      <c r="A123" s="13" t="s">
        <v>53</v>
      </c>
      <c r="B123" s="14">
        <f>SUM(B124:B132)</f>
        <v>25319794</v>
      </c>
      <c r="C123" s="14">
        <f t="shared" ref="C123:F123" si="18">SUM(C124:C132)</f>
        <v>29564156.379999999</v>
      </c>
      <c r="D123" s="14">
        <f t="shared" si="18"/>
        <v>54883950.380000003</v>
      </c>
      <c r="E123" s="14">
        <f t="shared" si="18"/>
        <v>0</v>
      </c>
      <c r="F123" s="14">
        <f t="shared" si="18"/>
        <v>0</v>
      </c>
      <c r="G123" s="14">
        <f t="shared" si="14"/>
        <v>54883950.380000003</v>
      </c>
    </row>
    <row r="124" spans="1:7" x14ac:dyDescent="0.25">
      <c r="A124" s="15" t="s">
        <v>54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f t="shared" si="14"/>
        <v>0</v>
      </c>
    </row>
    <row r="125" spans="1:7" x14ac:dyDescent="0.25">
      <c r="A125" s="15" t="s">
        <v>55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f t="shared" si="14"/>
        <v>0</v>
      </c>
    </row>
    <row r="126" spans="1:7" x14ac:dyDescent="0.25">
      <c r="A126" s="15" t="s">
        <v>56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f t="shared" si="14"/>
        <v>0</v>
      </c>
    </row>
    <row r="127" spans="1:7" x14ac:dyDescent="0.25">
      <c r="A127" s="15" t="s">
        <v>57</v>
      </c>
      <c r="B127" s="14">
        <v>20000000</v>
      </c>
      <c r="C127" s="14">
        <v>-4178000</v>
      </c>
      <c r="D127" s="14">
        <v>15822000</v>
      </c>
      <c r="E127" s="14">
        <v>0</v>
      </c>
      <c r="F127" s="14">
        <v>0</v>
      </c>
      <c r="G127" s="14">
        <f t="shared" si="14"/>
        <v>15822000</v>
      </c>
    </row>
    <row r="128" spans="1:7" x14ac:dyDescent="0.25">
      <c r="A128" s="15" t="s">
        <v>58</v>
      </c>
      <c r="B128" s="14">
        <v>0</v>
      </c>
      <c r="C128" s="14">
        <v>4058275.35</v>
      </c>
      <c r="D128" s="14">
        <v>4058275.35</v>
      </c>
      <c r="E128" s="14">
        <v>0</v>
      </c>
      <c r="F128" s="14">
        <v>0</v>
      </c>
      <c r="G128" s="14">
        <f t="shared" si="14"/>
        <v>4058275.35</v>
      </c>
    </row>
    <row r="129" spans="1:7" x14ac:dyDescent="0.25">
      <c r="A129" s="15" t="s">
        <v>59</v>
      </c>
      <c r="B129" s="14">
        <v>0</v>
      </c>
      <c r="C129" s="14">
        <v>3675.03</v>
      </c>
      <c r="D129" s="14">
        <v>3675.03</v>
      </c>
      <c r="E129" s="14">
        <v>0</v>
      </c>
      <c r="F129" s="14">
        <v>0</v>
      </c>
      <c r="G129" s="14">
        <f t="shared" si="14"/>
        <v>3675.03</v>
      </c>
    </row>
    <row r="130" spans="1:7" x14ac:dyDescent="0.25">
      <c r="A130" s="15" t="s">
        <v>60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f t="shared" si="14"/>
        <v>0</v>
      </c>
    </row>
    <row r="131" spans="1:7" x14ac:dyDescent="0.25">
      <c r="A131" s="15" t="s">
        <v>61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f t="shared" si="14"/>
        <v>0</v>
      </c>
    </row>
    <row r="132" spans="1:7" x14ac:dyDescent="0.25">
      <c r="A132" s="15" t="s">
        <v>62</v>
      </c>
      <c r="B132" s="14">
        <v>5319794</v>
      </c>
      <c r="C132" s="14">
        <v>29680206</v>
      </c>
      <c r="D132" s="14">
        <v>35000000</v>
      </c>
      <c r="E132" s="14">
        <v>0</v>
      </c>
      <c r="F132" s="14">
        <v>0</v>
      </c>
      <c r="G132" s="14">
        <f t="shared" si="14"/>
        <v>35000000</v>
      </c>
    </row>
    <row r="133" spans="1:7" x14ac:dyDescent="0.25">
      <c r="A133" s="13" t="s">
        <v>63</v>
      </c>
      <c r="B133" s="14">
        <f>SUM(B134:B136)</f>
        <v>359179692</v>
      </c>
      <c r="C133" s="14">
        <f t="shared" ref="C133:F133" si="19">SUM(C134:C136)</f>
        <v>123527234.54999998</v>
      </c>
      <c r="D133" s="14">
        <f t="shared" si="19"/>
        <v>482706926.54999995</v>
      </c>
      <c r="E133" s="14">
        <f t="shared" si="19"/>
        <v>32220356.799999997</v>
      </c>
      <c r="F133" s="14">
        <f t="shared" si="19"/>
        <v>31507871.460000001</v>
      </c>
      <c r="G133" s="14">
        <f t="shared" si="14"/>
        <v>450486569.74999994</v>
      </c>
    </row>
    <row r="134" spans="1:7" x14ac:dyDescent="0.25">
      <c r="A134" s="15" t="s">
        <v>64</v>
      </c>
      <c r="B134" s="14">
        <v>222579692</v>
      </c>
      <c r="C134" s="14">
        <v>163724973.13999999</v>
      </c>
      <c r="D134" s="14">
        <v>386304665.13999999</v>
      </c>
      <c r="E134" s="14">
        <v>20194880.809999999</v>
      </c>
      <c r="F134" s="14">
        <v>19536074.149999999</v>
      </c>
      <c r="G134" s="14">
        <f t="shared" si="14"/>
        <v>366109784.32999998</v>
      </c>
    </row>
    <row r="135" spans="1:7" x14ac:dyDescent="0.25">
      <c r="A135" s="15" t="s">
        <v>65</v>
      </c>
      <c r="B135" s="14">
        <v>136600000</v>
      </c>
      <c r="C135" s="14">
        <v>-40197738.590000004</v>
      </c>
      <c r="D135" s="14">
        <v>96402261.409999996</v>
      </c>
      <c r="E135" s="14">
        <v>12025475.99</v>
      </c>
      <c r="F135" s="14">
        <v>11971797.310000001</v>
      </c>
      <c r="G135" s="14">
        <f t="shared" si="14"/>
        <v>84376785.420000002</v>
      </c>
    </row>
    <row r="136" spans="1:7" x14ac:dyDescent="0.25">
      <c r="A136" s="15" t="s">
        <v>66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f t="shared" si="14"/>
        <v>0</v>
      </c>
    </row>
    <row r="137" spans="1:7" x14ac:dyDescent="0.25">
      <c r="A137" s="13" t="s">
        <v>67</v>
      </c>
      <c r="B137" s="14">
        <f>SUM(B138:B145)</f>
        <v>0</v>
      </c>
      <c r="C137" s="14">
        <f t="shared" ref="C137:F137" si="20">SUM(C138:C145)</f>
        <v>0</v>
      </c>
      <c r="D137" s="14">
        <f t="shared" si="20"/>
        <v>0</v>
      </c>
      <c r="E137" s="14">
        <f t="shared" si="20"/>
        <v>0</v>
      </c>
      <c r="F137" s="14">
        <f t="shared" si="20"/>
        <v>0</v>
      </c>
      <c r="G137" s="14">
        <f t="shared" si="14"/>
        <v>0</v>
      </c>
    </row>
    <row r="138" spans="1:7" x14ac:dyDescent="0.25">
      <c r="A138" s="15" t="s">
        <v>68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f t="shared" si="14"/>
        <v>0</v>
      </c>
    </row>
    <row r="139" spans="1:7" x14ac:dyDescent="0.25">
      <c r="A139" s="15" t="s">
        <v>69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f t="shared" si="14"/>
        <v>0</v>
      </c>
    </row>
    <row r="140" spans="1:7" x14ac:dyDescent="0.25">
      <c r="A140" s="15" t="s">
        <v>70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f t="shared" si="14"/>
        <v>0</v>
      </c>
    </row>
    <row r="141" spans="1:7" x14ac:dyDescent="0.25">
      <c r="A141" s="15" t="s">
        <v>71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f t="shared" si="14"/>
        <v>0</v>
      </c>
    </row>
    <row r="142" spans="1:7" x14ac:dyDescent="0.25">
      <c r="A142" s="15" t="s">
        <v>72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f t="shared" si="14"/>
        <v>0</v>
      </c>
    </row>
    <row r="143" spans="1:7" x14ac:dyDescent="0.25">
      <c r="A143" s="15" t="s">
        <v>73</v>
      </c>
      <c r="B143" s="14"/>
      <c r="C143" s="14"/>
      <c r="D143" s="14"/>
      <c r="E143" s="14"/>
      <c r="F143" s="14"/>
      <c r="G143" s="14"/>
    </row>
    <row r="144" spans="1:7" x14ac:dyDescent="0.25">
      <c r="A144" s="15" t="s">
        <v>74</v>
      </c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f>D144-E144</f>
        <v>0</v>
      </c>
    </row>
    <row r="145" spans="1:7" x14ac:dyDescent="0.25">
      <c r="A145" s="15" t="s">
        <v>75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f t="shared" ref="G145:G157" si="21">D145-E145</f>
        <v>0</v>
      </c>
    </row>
    <row r="146" spans="1:7" x14ac:dyDescent="0.25">
      <c r="A146" s="13" t="s">
        <v>76</v>
      </c>
      <c r="B146" s="14">
        <f>SUM(B147:B149)</f>
        <v>0</v>
      </c>
      <c r="C146" s="14">
        <f t="shared" ref="C146:F146" si="22">SUM(C147:C149)</f>
        <v>0</v>
      </c>
      <c r="D146" s="14">
        <f t="shared" si="22"/>
        <v>0</v>
      </c>
      <c r="E146" s="14">
        <f t="shared" si="22"/>
        <v>0</v>
      </c>
      <c r="F146" s="14">
        <f t="shared" si="22"/>
        <v>0</v>
      </c>
      <c r="G146" s="14">
        <f t="shared" si="21"/>
        <v>0</v>
      </c>
    </row>
    <row r="147" spans="1:7" x14ac:dyDescent="0.25">
      <c r="A147" s="15" t="s">
        <v>77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f t="shared" si="21"/>
        <v>0</v>
      </c>
    </row>
    <row r="148" spans="1:7" x14ac:dyDescent="0.25">
      <c r="A148" s="15" t="s">
        <v>78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f t="shared" si="21"/>
        <v>0</v>
      </c>
    </row>
    <row r="149" spans="1:7" x14ac:dyDescent="0.25">
      <c r="A149" s="15" t="s">
        <v>79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f t="shared" si="21"/>
        <v>0</v>
      </c>
    </row>
    <row r="150" spans="1:7" x14ac:dyDescent="0.25">
      <c r="A150" s="13" t="s">
        <v>80</v>
      </c>
      <c r="B150" s="14">
        <f>SUM(B151:B157)</f>
        <v>188019857.44</v>
      </c>
      <c r="C150" s="14">
        <f t="shared" ref="C150:F150" si="23">SUM(C151:C157)</f>
        <v>0</v>
      </c>
      <c r="D150" s="14">
        <f t="shared" si="23"/>
        <v>188019857.44</v>
      </c>
      <c r="E150" s="14">
        <f t="shared" si="23"/>
        <v>42188515.040000007</v>
      </c>
      <c r="F150" s="14">
        <f t="shared" si="23"/>
        <v>42188515.040000007</v>
      </c>
      <c r="G150" s="14">
        <f t="shared" si="21"/>
        <v>145831342.39999998</v>
      </c>
    </row>
    <row r="151" spans="1:7" x14ac:dyDescent="0.25">
      <c r="A151" s="15" t="s">
        <v>81</v>
      </c>
      <c r="B151" s="14">
        <v>75512578.019999996</v>
      </c>
      <c r="C151" s="14">
        <v>0</v>
      </c>
      <c r="D151" s="14">
        <v>75512578.019999996</v>
      </c>
      <c r="E151" s="14">
        <v>18554593.120000001</v>
      </c>
      <c r="F151" s="14">
        <v>18554593.120000001</v>
      </c>
      <c r="G151" s="14">
        <f t="shared" si="21"/>
        <v>56957984.899999991</v>
      </c>
    </row>
    <row r="152" spans="1:7" x14ac:dyDescent="0.25">
      <c r="A152" s="15" t="s">
        <v>82</v>
      </c>
      <c r="B152" s="14">
        <v>110405199.42</v>
      </c>
      <c r="C152" s="14">
        <v>0</v>
      </c>
      <c r="D152" s="14">
        <v>110405199.42</v>
      </c>
      <c r="E152" s="14">
        <v>23633921.920000002</v>
      </c>
      <c r="F152" s="14">
        <v>23633921.920000002</v>
      </c>
      <c r="G152" s="14">
        <f t="shared" si="21"/>
        <v>86771277.5</v>
      </c>
    </row>
    <row r="153" spans="1:7" x14ac:dyDescent="0.25">
      <c r="A153" s="15" t="s">
        <v>83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f t="shared" si="21"/>
        <v>0</v>
      </c>
    </row>
    <row r="154" spans="1:7" x14ac:dyDescent="0.25">
      <c r="A154" s="19" t="s">
        <v>84</v>
      </c>
      <c r="B154" s="14">
        <v>102080</v>
      </c>
      <c r="C154" s="14">
        <v>0</v>
      </c>
      <c r="D154" s="14">
        <v>102080</v>
      </c>
      <c r="E154" s="14">
        <v>0</v>
      </c>
      <c r="F154" s="14">
        <v>0</v>
      </c>
      <c r="G154" s="14">
        <f t="shared" si="21"/>
        <v>102080</v>
      </c>
    </row>
    <row r="155" spans="1:7" x14ac:dyDescent="0.25">
      <c r="A155" s="15" t="s">
        <v>85</v>
      </c>
      <c r="B155" s="14">
        <v>2000000</v>
      </c>
      <c r="C155" s="14">
        <v>0</v>
      </c>
      <c r="D155" s="14">
        <v>2000000</v>
      </c>
      <c r="E155" s="14">
        <v>0</v>
      </c>
      <c r="F155" s="14">
        <v>0</v>
      </c>
      <c r="G155" s="14">
        <f t="shared" si="21"/>
        <v>2000000</v>
      </c>
    </row>
    <row r="156" spans="1:7" x14ac:dyDescent="0.25">
      <c r="A156" s="15" t="s">
        <v>86</v>
      </c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f t="shared" si="21"/>
        <v>0</v>
      </c>
    </row>
    <row r="157" spans="1:7" x14ac:dyDescent="0.25">
      <c r="A157" s="15" t="s">
        <v>87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f t="shared" si="21"/>
        <v>0</v>
      </c>
    </row>
    <row r="158" spans="1:7" x14ac:dyDescent="0.25">
      <c r="A158" s="20"/>
      <c r="B158" s="17"/>
      <c r="C158" s="17"/>
      <c r="D158" s="17"/>
      <c r="E158" s="17"/>
      <c r="F158" s="17"/>
      <c r="G158" s="17"/>
    </row>
    <row r="159" spans="1:7" x14ac:dyDescent="0.25">
      <c r="A159" s="21" t="s">
        <v>89</v>
      </c>
      <c r="B159" s="12">
        <f>B84+B9</f>
        <v>6007411164.4399996</v>
      </c>
      <c r="C159" s="12">
        <f t="shared" ref="C159:F159" si="24">C84+C9</f>
        <v>1046793057.1800001</v>
      </c>
      <c r="D159" s="12">
        <f t="shared" si="24"/>
        <v>7054204221.6199989</v>
      </c>
      <c r="E159" s="12">
        <f t="shared" si="24"/>
        <v>1178468763.2900002</v>
      </c>
      <c r="F159" s="12">
        <f t="shared" si="24"/>
        <v>1135306405.5899999</v>
      </c>
      <c r="G159" s="12">
        <f>D159-E159</f>
        <v>5875735458.329999</v>
      </c>
    </row>
    <row r="160" spans="1:7" x14ac:dyDescent="0.25">
      <c r="A160" s="22"/>
      <c r="B160" s="23"/>
      <c r="C160" s="23"/>
      <c r="D160" s="23"/>
      <c r="E160" s="23"/>
      <c r="F160" s="23"/>
      <c r="G160" s="23"/>
    </row>
    <row r="168" spans="1:5" x14ac:dyDescent="0.25">
      <c r="E168"/>
    </row>
    <row r="169" spans="1:5" x14ac:dyDescent="0.25">
      <c r="A169" s="25"/>
      <c r="B169" s="25"/>
      <c r="C169" s="26"/>
      <c r="D169" s="26"/>
      <c r="E169" s="26"/>
    </row>
    <row r="170" spans="1:5" x14ac:dyDescent="0.25">
      <c r="A170" s="27" t="s">
        <v>90</v>
      </c>
      <c r="B170" s="25"/>
      <c r="C170" s="28" t="s">
        <v>91</v>
      </c>
      <c r="D170" s="28"/>
      <c r="E170" s="28"/>
    </row>
    <row r="171" spans="1:5" ht="15" customHeight="1" x14ac:dyDescent="0.25">
      <c r="A171" s="29" t="s">
        <v>92</v>
      </c>
      <c r="B171" s="25"/>
      <c r="C171" s="28" t="s">
        <v>93</v>
      </c>
      <c r="D171" s="28"/>
      <c r="E171" s="28"/>
    </row>
  </sheetData>
  <mergeCells count="11">
    <mergeCell ref="A7:A8"/>
    <mergeCell ref="B7:F7"/>
    <mergeCell ref="G7:G8"/>
    <mergeCell ref="C170:E170"/>
    <mergeCell ref="C171:E171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ignoredErrors>
    <ignoredError sqref="B9:G16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6"/>
  <sheetViews>
    <sheetView showGridLines="0" view="pageBreakPreview" zoomScaleNormal="100" zoomScaleSheetLayoutView="100" workbookViewId="0">
      <selection activeCell="A7" sqref="A7:A8"/>
    </sheetView>
  </sheetViews>
  <sheetFormatPr baseColWidth="10" defaultRowHeight="15" x14ac:dyDescent="0.25"/>
  <cols>
    <col min="1" max="1" width="65" customWidth="1"/>
    <col min="2" max="6" width="20.7109375" customWidth="1"/>
    <col min="7" max="7" width="18.28515625" customWidth="1"/>
  </cols>
  <sheetData>
    <row r="1" spans="1:7" ht="21" customHeight="1" x14ac:dyDescent="0.25">
      <c r="A1" s="1" t="s">
        <v>94</v>
      </c>
      <c r="B1" s="1"/>
      <c r="C1" s="1"/>
      <c r="D1" s="1"/>
      <c r="E1" s="1"/>
      <c r="F1" s="1"/>
      <c r="G1" s="1"/>
    </row>
    <row r="2" spans="1:7" x14ac:dyDescent="0.25">
      <c r="A2" s="30" t="s">
        <v>1</v>
      </c>
      <c r="B2" s="31"/>
      <c r="C2" s="31"/>
      <c r="D2" s="31"/>
      <c r="E2" s="31"/>
      <c r="F2" s="31"/>
      <c r="G2" s="32"/>
    </row>
    <row r="3" spans="1:7" x14ac:dyDescent="0.25">
      <c r="A3" s="33" t="s">
        <v>2</v>
      </c>
      <c r="B3" s="34"/>
      <c r="C3" s="34"/>
      <c r="D3" s="34"/>
      <c r="E3" s="34"/>
      <c r="F3" s="34"/>
      <c r="G3" s="35"/>
    </row>
    <row r="4" spans="1:7" x14ac:dyDescent="0.25">
      <c r="A4" s="33" t="s">
        <v>95</v>
      </c>
      <c r="B4" s="34"/>
      <c r="C4" s="34"/>
      <c r="D4" s="34"/>
      <c r="E4" s="34"/>
      <c r="F4" s="34"/>
      <c r="G4" s="35"/>
    </row>
    <row r="5" spans="1:7" x14ac:dyDescent="0.25">
      <c r="A5" s="36" t="s">
        <v>4</v>
      </c>
      <c r="B5" s="37"/>
      <c r="C5" s="37"/>
      <c r="D5" s="37"/>
      <c r="E5" s="37"/>
      <c r="F5" s="37"/>
      <c r="G5" s="38"/>
    </row>
    <row r="6" spans="1:7" x14ac:dyDescent="0.25">
      <c r="A6" s="39" t="s">
        <v>5</v>
      </c>
      <c r="B6" s="40"/>
      <c r="C6" s="40"/>
      <c r="D6" s="40"/>
      <c r="E6" s="40"/>
      <c r="F6" s="40"/>
      <c r="G6" s="41"/>
    </row>
    <row r="7" spans="1:7" x14ac:dyDescent="0.25">
      <c r="A7" s="42" t="s">
        <v>6</v>
      </c>
      <c r="B7" s="43" t="s">
        <v>7</v>
      </c>
      <c r="C7" s="43"/>
      <c r="D7" s="43"/>
      <c r="E7" s="43"/>
      <c r="F7" s="43"/>
      <c r="G7" s="44" t="s">
        <v>8</v>
      </c>
    </row>
    <row r="8" spans="1:7" ht="30" x14ac:dyDescent="0.25">
      <c r="A8" s="6"/>
      <c r="B8" s="45" t="s">
        <v>9</v>
      </c>
      <c r="C8" s="46" t="s">
        <v>96</v>
      </c>
      <c r="D8" s="45" t="s">
        <v>97</v>
      </c>
      <c r="E8" s="45" t="s">
        <v>12</v>
      </c>
      <c r="F8" s="45" t="s">
        <v>98</v>
      </c>
      <c r="G8" s="7"/>
    </row>
    <row r="9" spans="1:7" x14ac:dyDescent="0.25">
      <c r="A9" s="47" t="s">
        <v>99</v>
      </c>
      <c r="B9" s="48">
        <f>SUM(B11:B81)</f>
        <v>4462804864.9000015</v>
      </c>
      <c r="C9" s="48">
        <f>SUM(C11:C81)</f>
        <v>876525234.94999993</v>
      </c>
      <c r="D9" s="48">
        <f>SUM(D11:D81)</f>
        <v>5339330099.8500004</v>
      </c>
      <c r="E9" s="48">
        <f>SUM(E11:E81)</f>
        <v>924447147.58000016</v>
      </c>
      <c r="F9" s="48">
        <f>SUM(F11:F81)</f>
        <v>922152636.68000007</v>
      </c>
      <c r="G9" s="49">
        <f>D9-E9</f>
        <v>4414882952.2700005</v>
      </c>
    </row>
    <row r="10" spans="1:7" x14ac:dyDescent="0.25">
      <c r="A10" s="50"/>
      <c r="B10" s="51"/>
      <c r="C10" s="51"/>
      <c r="D10" s="51"/>
      <c r="E10" s="51"/>
      <c r="F10" s="51"/>
      <c r="G10" s="52"/>
    </row>
    <row r="11" spans="1:7" x14ac:dyDescent="0.25">
      <c r="A11" s="50" t="s">
        <v>100</v>
      </c>
      <c r="B11" s="51">
        <v>2553039.6</v>
      </c>
      <c r="C11" s="51">
        <v>72450.429999999993</v>
      </c>
      <c r="D11" s="51">
        <v>2625490.0299999998</v>
      </c>
      <c r="E11" s="51">
        <v>617724.18000000005</v>
      </c>
      <c r="F11" s="51">
        <v>611055.59</v>
      </c>
      <c r="G11" s="52">
        <f>D11-E11</f>
        <v>2007765.8499999996</v>
      </c>
    </row>
    <row r="12" spans="1:7" x14ac:dyDescent="0.25">
      <c r="A12" s="50" t="s">
        <v>101</v>
      </c>
      <c r="B12" s="51">
        <v>3597553.87</v>
      </c>
      <c r="C12" s="51">
        <v>150845.17000000001</v>
      </c>
      <c r="D12" s="51">
        <v>3748399.04</v>
      </c>
      <c r="E12" s="51">
        <v>745200.1</v>
      </c>
      <c r="F12" s="51">
        <v>766662.72</v>
      </c>
      <c r="G12" s="52">
        <f t="shared" ref="G12:G75" si="0">D12-E12</f>
        <v>3003198.94</v>
      </c>
    </row>
    <row r="13" spans="1:7" x14ac:dyDescent="0.25">
      <c r="A13" s="50" t="s">
        <v>102</v>
      </c>
      <c r="B13" s="51">
        <v>19377920.829999998</v>
      </c>
      <c r="C13" s="51">
        <v>420394.76</v>
      </c>
      <c r="D13" s="51">
        <v>19798315.59</v>
      </c>
      <c r="E13" s="51">
        <v>3873510.64</v>
      </c>
      <c r="F13" s="51">
        <v>4072491.38</v>
      </c>
      <c r="G13" s="52">
        <f t="shared" si="0"/>
        <v>15924804.949999999</v>
      </c>
    </row>
    <row r="14" spans="1:7" x14ac:dyDescent="0.25">
      <c r="A14" s="50" t="s">
        <v>103</v>
      </c>
      <c r="B14" s="51">
        <v>2123820</v>
      </c>
      <c r="C14" s="51">
        <v>0</v>
      </c>
      <c r="D14" s="51">
        <v>2123820</v>
      </c>
      <c r="E14" s="51">
        <v>527229</v>
      </c>
      <c r="F14" s="51">
        <v>527229</v>
      </c>
      <c r="G14" s="52">
        <f t="shared" si="0"/>
        <v>1596591</v>
      </c>
    </row>
    <row r="15" spans="1:7" x14ac:dyDescent="0.25">
      <c r="A15" s="50" t="s">
        <v>104</v>
      </c>
      <c r="B15" s="51">
        <v>5247910.4000000004</v>
      </c>
      <c r="C15" s="51">
        <v>37500</v>
      </c>
      <c r="D15" s="51">
        <v>5285410.4000000004</v>
      </c>
      <c r="E15" s="51">
        <v>941394.22</v>
      </c>
      <c r="F15" s="51">
        <v>1019184.77</v>
      </c>
      <c r="G15" s="52">
        <f t="shared" si="0"/>
        <v>4344016.1800000006</v>
      </c>
    </row>
    <row r="16" spans="1:7" x14ac:dyDescent="0.25">
      <c r="A16" s="50" t="s">
        <v>105</v>
      </c>
      <c r="B16" s="51">
        <v>11315669.640000001</v>
      </c>
      <c r="C16" s="51">
        <v>33102.47</v>
      </c>
      <c r="D16" s="51">
        <v>11348772.109999999</v>
      </c>
      <c r="E16" s="51">
        <v>2128238.04</v>
      </c>
      <c r="F16" s="51">
        <v>2219869.87</v>
      </c>
      <c r="G16" s="52">
        <f t="shared" si="0"/>
        <v>9220534.0700000003</v>
      </c>
    </row>
    <row r="17" spans="1:7" x14ac:dyDescent="0.25">
      <c r="A17" s="50" t="s">
        <v>106</v>
      </c>
      <c r="B17" s="51">
        <v>13762545.789999999</v>
      </c>
      <c r="C17" s="51">
        <v>101113.57</v>
      </c>
      <c r="D17" s="51">
        <v>13863659.359999999</v>
      </c>
      <c r="E17" s="51">
        <v>2484218.8799999999</v>
      </c>
      <c r="F17" s="51">
        <v>2509425.79</v>
      </c>
      <c r="G17" s="52">
        <f t="shared" si="0"/>
        <v>11379440.48</v>
      </c>
    </row>
    <row r="18" spans="1:7" x14ac:dyDescent="0.25">
      <c r="A18" s="50" t="s">
        <v>107</v>
      </c>
      <c r="B18" s="51">
        <v>0</v>
      </c>
      <c r="C18" s="51">
        <v>640</v>
      </c>
      <c r="D18" s="51">
        <v>640</v>
      </c>
      <c r="E18" s="51">
        <v>0</v>
      </c>
      <c r="F18" s="51">
        <v>0</v>
      </c>
      <c r="G18" s="52">
        <f t="shared" si="0"/>
        <v>640</v>
      </c>
    </row>
    <row r="19" spans="1:7" x14ac:dyDescent="0.25">
      <c r="A19" s="50" t="s">
        <v>108</v>
      </c>
      <c r="B19" s="51">
        <v>29114452.690000001</v>
      </c>
      <c r="C19" s="51">
        <v>556160.59</v>
      </c>
      <c r="D19" s="51">
        <v>29670613.280000001</v>
      </c>
      <c r="E19" s="51">
        <v>5353809.22</v>
      </c>
      <c r="F19" s="51">
        <v>4043469.81</v>
      </c>
      <c r="G19" s="52">
        <f t="shared" si="0"/>
        <v>24316804.060000002</v>
      </c>
    </row>
    <row r="20" spans="1:7" x14ac:dyDescent="0.25">
      <c r="A20" s="50" t="s">
        <v>109</v>
      </c>
      <c r="B20" s="51">
        <v>15107827.199999999</v>
      </c>
      <c r="C20" s="51">
        <v>1539550.17</v>
      </c>
      <c r="D20" s="51">
        <v>16647377.369999999</v>
      </c>
      <c r="E20" s="51">
        <v>2487691.4700000002</v>
      </c>
      <c r="F20" s="51">
        <v>2515024.4900000002</v>
      </c>
      <c r="G20" s="52">
        <f t="shared" si="0"/>
        <v>14159685.899999999</v>
      </c>
    </row>
    <row r="21" spans="1:7" x14ac:dyDescent="0.25">
      <c r="A21" s="50" t="s">
        <v>110</v>
      </c>
      <c r="B21" s="51">
        <v>56448014.32</v>
      </c>
      <c r="C21" s="51">
        <v>35384.78</v>
      </c>
      <c r="D21" s="51">
        <v>56483399.100000001</v>
      </c>
      <c r="E21" s="51">
        <v>3241752.57</v>
      </c>
      <c r="F21" s="51">
        <v>3307517.42</v>
      </c>
      <c r="G21" s="52">
        <f t="shared" si="0"/>
        <v>53241646.530000001</v>
      </c>
    </row>
    <row r="22" spans="1:7" x14ac:dyDescent="0.25">
      <c r="A22" s="50" t="s">
        <v>111</v>
      </c>
      <c r="B22" s="51">
        <v>7980406.5099999998</v>
      </c>
      <c r="C22" s="51">
        <v>90</v>
      </c>
      <c r="D22" s="51">
        <v>7980496.5099999998</v>
      </c>
      <c r="E22" s="51">
        <v>1598094.42</v>
      </c>
      <c r="F22" s="51">
        <v>1718977.59</v>
      </c>
      <c r="G22" s="52">
        <f t="shared" si="0"/>
        <v>6382402.0899999999</v>
      </c>
    </row>
    <row r="23" spans="1:7" x14ac:dyDescent="0.25">
      <c r="A23" s="50" t="s">
        <v>112</v>
      </c>
      <c r="B23" s="51">
        <v>6309702.8799999999</v>
      </c>
      <c r="C23" s="51">
        <v>43017.2</v>
      </c>
      <c r="D23" s="51">
        <v>6352720.0800000001</v>
      </c>
      <c r="E23" s="51">
        <v>1272723.04</v>
      </c>
      <c r="F23" s="51">
        <v>1323264.1499999999</v>
      </c>
      <c r="G23" s="52">
        <f t="shared" si="0"/>
        <v>5079997.04</v>
      </c>
    </row>
    <row r="24" spans="1:7" x14ac:dyDescent="0.25">
      <c r="A24" s="50" t="s">
        <v>113</v>
      </c>
      <c r="B24" s="51">
        <v>22976830.969999999</v>
      </c>
      <c r="C24" s="51">
        <v>51788.92</v>
      </c>
      <c r="D24" s="51">
        <v>23028619.890000001</v>
      </c>
      <c r="E24" s="51">
        <v>4396818.03</v>
      </c>
      <c r="F24" s="51">
        <v>4778183.67</v>
      </c>
      <c r="G24" s="52">
        <f t="shared" si="0"/>
        <v>18631801.859999999</v>
      </c>
    </row>
    <row r="25" spans="1:7" x14ac:dyDescent="0.25">
      <c r="A25" s="50" t="s">
        <v>114</v>
      </c>
      <c r="B25" s="51">
        <v>18336366.710000001</v>
      </c>
      <c r="C25" s="51">
        <v>480194.62</v>
      </c>
      <c r="D25" s="51">
        <v>18816561.329999998</v>
      </c>
      <c r="E25" s="51">
        <v>3510172.77</v>
      </c>
      <c r="F25" s="51">
        <v>3702241.77</v>
      </c>
      <c r="G25" s="52">
        <f t="shared" si="0"/>
        <v>15306388.559999999</v>
      </c>
    </row>
    <row r="26" spans="1:7" x14ac:dyDescent="0.25">
      <c r="A26" s="50" t="s">
        <v>115</v>
      </c>
      <c r="B26" s="51">
        <v>15191391.91</v>
      </c>
      <c r="C26" s="51">
        <v>1234305.0900000001</v>
      </c>
      <c r="D26" s="51">
        <v>16425697</v>
      </c>
      <c r="E26" s="51">
        <v>2794542.36</v>
      </c>
      <c r="F26" s="51">
        <v>3005998.89</v>
      </c>
      <c r="G26" s="52">
        <f t="shared" si="0"/>
        <v>13631154.640000001</v>
      </c>
    </row>
    <row r="27" spans="1:7" x14ac:dyDescent="0.25">
      <c r="A27" s="50" t="s">
        <v>116</v>
      </c>
      <c r="B27" s="51">
        <v>2072153.51</v>
      </c>
      <c r="C27" s="51">
        <v>10700.6</v>
      </c>
      <c r="D27" s="51">
        <v>2082854.11</v>
      </c>
      <c r="E27" s="51">
        <v>415268.54</v>
      </c>
      <c r="F27" s="51">
        <v>442422.29</v>
      </c>
      <c r="G27" s="52">
        <f t="shared" si="0"/>
        <v>1667585.57</v>
      </c>
    </row>
    <row r="28" spans="1:7" x14ac:dyDescent="0.25">
      <c r="A28" s="50" t="s">
        <v>117</v>
      </c>
      <c r="B28" s="51">
        <v>10640355.17</v>
      </c>
      <c r="C28" s="51">
        <v>309147.69</v>
      </c>
      <c r="D28" s="51">
        <v>10949502.859999999</v>
      </c>
      <c r="E28" s="51">
        <v>1820925.66</v>
      </c>
      <c r="F28" s="51">
        <v>1962326.89</v>
      </c>
      <c r="G28" s="52">
        <f t="shared" si="0"/>
        <v>9128577.1999999993</v>
      </c>
    </row>
    <row r="29" spans="1:7" x14ac:dyDescent="0.25">
      <c r="A29" s="50" t="s">
        <v>118</v>
      </c>
      <c r="B29" s="51">
        <v>24191256.809999999</v>
      </c>
      <c r="C29" s="51">
        <v>761201.37</v>
      </c>
      <c r="D29" s="51">
        <v>24952458.18</v>
      </c>
      <c r="E29" s="51">
        <v>4153975.15</v>
      </c>
      <c r="F29" s="51">
        <v>4430344.21</v>
      </c>
      <c r="G29" s="52">
        <f t="shared" si="0"/>
        <v>20798483.030000001</v>
      </c>
    </row>
    <row r="30" spans="1:7" x14ac:dyDescent="0.25">
      <c r="A30" s="50" t="s">
        <v>119</v>
      </c>
      <c r="B30" s="51">
        <v>154878598.53</v>
      </c>
      <c r="C30" s="51">
        <v>21779840.559999999</v>
      </c>
      <c r="D30" s="51">
        <v>176658439.09</v>
      </c>
      <c r="E30" s="51">
        <v>28257730.710000001</v>
      </c>
      <c r="F30" s="51">
        <v>28240750.190000001</v>
      </c>
      <c r="G30" s="52">
        <f t="shared" si="0"/>
        <v>148400708.38</v>
      </c>
    </row>
    <row r="31" spans="1:7" x14ac:dyDescent="0.25">
      <c r="A31" s="50" t="s">
        <v>120</v>
      </c>
      <c r="B31" s="51">
        <v>61315922.539999999</v>
      </c>
      <c r="C31" s="51">
        <v>859492.59</v>
      </c>
      <c r="D31" s="51">
        <v>62175415.130000003</v>
      </c>
      <c r="E31" s="51">
        <v>11656760.810000001</v>
      </c>
      <c r="F31" s="51">
        <v>11224356.33</v>
      </c>
      <c r="G31" s="52">
        <f t="shared" si="0"/>
        <v>50518654.32</v>
      </c>
    </row>
    <row r="32" spans="1:7" x14ac:dyDescent="0.25">
      <c r="A32" s="50" t="s">
        <v>121</v>
      </c>
      <c r="B32" s="51">
        <v>10143287.43</v>
      </c>
      <c r="C32" s="51">
        <v>193193.14</v>
      </c>
      <c r="D32" s="51">
        <v>10336480.57</v>
      </c>
      <c r="E32" s="51">
        <v>1905490.63</v>
      </c>
      <c r="F32" s="51">
        <v>2048235.79</v>
      </c>
      <c r="G32" s="52">
        <f t="shared" si="0"/>
        <v>8430989.9400000013</v>
      </c>
    </row>
    <row r="33" spans="1:7" x14ac:dyDescent="0.25">
      <c r="A33" s="50" t="s">
        <v>122</v>
      </c>
      <c r="B33" s="51">
        <v>46316069.789999999</v>
      </c>
      <c r="C33" s="51">
        <v>294288</v>
      </c>
      <c r="D33" s="51">
        <v>46610357.789999999</v>
      </c>
      <c r="E33" s="51">
        <v>9173238.9499999993</v>
      </c>
      <c r="F33" s="51">
        <v>9847685.3399999999</v>
      </c>
      <c r="G33" s="52">
        <f t="shared" si="0"/>
        <v>37437118.840000004</v>
      </c>
    </row>
    <row r="34" spans="1:7" x14ac:dyDescent="0.25">
      <c r="A34" s="50" t="s">
        <v>123</v>
      </c>
      <c r="B34" s="51">
        <v>28493640.100000001</v>
      </c>
      <c r="C34" s="51">
        <v>1371720.86</v>
      </c>
      <c r="D34" s="51">
        <v>29865360.960000001</v>
      </c>
      <c r="E34" s="51">
        <v>4903491.79</v>
      </c>
      <c r="F34" s="51">
        <v>4909198.79</v>
      </c>
      <c r="G34" s="52">
        <f t="shared" si="0"/>
        <v>24961869.170000002</v>
      </c>
    </row>
    <row r="35" spans="1:7" x14ac:dyDescent="0.25">
      <c r="A35" s="50" t="s">
        <v>124</v>
      </c>
      <c r="B35" s="51">
        <v>823711131.50999999</v>
      </c>
      <c r="C35" s="51">
        <v>4690883.68</v>
      </c>
      <c r="D35" s="51">
        <v>828402015.19000006</v>
      </c>
      <c r="E35" s="51">
        <v>155519415.49000001</v>
      </c>
      <c r="F35" s="51">
        <v>166532935.87</v>
      </c>
      <c r="G35" s="52">
        <f t="shared" si="0"/>
        <v>672882599.70000005</v>
      </c>
    </row>
    <row r="36" spans="1:7" x14ac:dyDescent="0.25">
      <c r="A36" s="50" t="s">
        <v>125</v>
      </c>
      <c r="B36" s="51">
        <v>231891736.11000001</v>
      </c>
      <c r="C36" s="51">
        <v>7781673.4400000004</v>
      </c>
      <c r="D36" s="51">
        <v>239673409.55000001</v>
      </c>
      <c r="E36" s="51">
        <v>48510038.93</v>
      </c>
      <c r="F36" s="51">
        <v>53716255.520000003</v>
      </c>
      <c r="G36" s="52">
        <f t="shared" si="0"/>
        <v>191163370.62</v>
      </c>
    </row>
    <row r="37" spans="1:7" x14ac:dyDescent="0.25">
      <c r="A37" s="50" t="s">
        <v>126</v>
      </c>
      <c r="B37" s="51">
        <v>44904421.170000002</v>
      </c>
      <c r="C37" s="51">
        <v>3883397.77</v>
      </c>
      <c r="D37" s="51">
        <v>48787818.939999998</v>
      </c>
      <c r="E37" s="51">
        <v>8130776.0899999999</v>
      </c>
      <c r="F37" s="51">
        <v>8698113.6199999992</v>
      </c>
      <c r="G37" s="52">
        <f t="shared" si="0"/>
        <v>40657042.849999994</v>
      </c>
    </row>
    <row r="38" spans="1:7" x14ac:dyDescent="0.25">
      <c r="A38" s="50" t="s">
        <v>127</v>
      </c>
      <c r="B38" s="51">
        <v>22414298.190000001</v>
      </c>
      <c r="C38" s="51">
        <v>250950.71</v>
      </c>
      <c r="D38" s="51">
        <v>22665248.899999999</v>
      </c>
      <c r="E38" s="51">
        <v>3966770.7</v>
      </c>
      <c r="F38" s="51">
        <v>4365450</v>
      </c>
      <c r="G38" s="52">
        <f t="shared" si="0"/>
        <v>18698478.199999999</v>
      </c>
    </row>
    <row r="39" spans="1:7" x14ac:dyDescent="0.25">
      <c r="A39" s="50" t="s">
        <v>128</v>
      </c>
      <c r="B39" s="51">
        <v>14780034.15</v>
      </c>
      <c r="C39" s="51">
        <v>0</v>
      </c>
      <c r="D39" s="51">
        <v>14780034.15</v>
      </c>
      <c r="E39" s="51">
        <v>2766101.07</v>
      </c>
      <c r="F39" s="51">
        <v>3136074.71</v>
      </c>
      <c r="G39" s="52">
        <f t="shared" si="0"/>
        <v>12013933.08</v>
      </c>
    </row>
    <row r="40" spans="1:7" x14ac:dyDescent="0.25">
      <c r="A40" s="50" t="s">
        <v>129</v>
      </c>
      <c r="B40" s="51">
        <v>82301718.549999997</v>
      </c>
      <c r="C40" s="51">
        <v>18396175.609999999</v>
      </c>
      <c r="D40" s="51">
        <v>100697894.16</v>
      </c>
      <c r="E40" s="51">
        <v>15135208.91</v>
      </c>
      <c r="F40" s="51">
        <v>16392118.43</v>
      </c>
      <c r="G40" s="52">
        <f t="shared" si="0"/>
        <v>85562685.25</v>
      </c>
    </row>
    <row r="41" spans="1:7" x14ac:dyDescent="0.25">
      <c r="A41" s="50" t="s">
        <v>130</v>
      </c>
      <c r="B41" s="51">
        <v>8026005.1699999999</v>
      </c>
      <c r="C41" s="51">
        <v>1631847.63</v>
      </c>
      <c r="D41" s="51">
        <v>9657852.8000000007</v>
      </c>
      <c r="E41" s="51">
        <v>2006693.09</v>
      </c>
      <c r="F41" s="51">
        <v>2132484.89</v>
      </c>
      <c r="G41" s="52">
        <f t="shared" si="0"/>
        <v>7651159.7100000009</v>
      </c>
    </row>
    <row r="42" spans="1:7" x14ac:dyDescent="0.25">
      <c r="A42" s="50" t="s">
        <v>131</v>
      </c>
      <c r="B42" s="51">
        <v>35248037.369999997</v>
      </c>
      <c r="C42" s="51">
        <v>306379.2</v>
      </c>
      <c r="D42" s="51">
        <v>35554416.57</v>
      </c>
      <c r="E42" s="51">
        <v>6634969.9500000002</v>
      </c>
      <c r="F42" s="51">
        <v>7324948.1799999997</v>
      </c>
      <c r="G42" s="52">
        <f t="shared" si="0"/>
        <v>28919446.620000001</v>
      </c>
    </row>
    <row r="43" spans="1:7" x14ac:dyDescent="0.25">
      <c r="A43" s="50" t="s">
        <v>132</v>
      </c>
      <c r="B43" s="51">
        <v>60895125.43</v>
      </c>
      <c r="C43" s="51">
        <v>1429071.53</v>
      </c>
      <c r="D43" s="51">
        <v>62324196.960000001</v>
      </c>
      <c r="E43" s="51">
        <v>11197011.449999999</v>
      </c>
      <c r="F43" s="51">
        <v>12450966.51</v>
      </c>
      <c r="G43" s="52">
        <f t="shared" si="0"/>
        <v>51127185.510000005</v>
      </c>
    </row>
    <row r="44" spans="1:7" x14ac:dyDescent="0.25">
      <c r="A44" s="50" t="s">
        <v>133</v>
      </c>
      <c r="B44" s="51">
        <v>105276958.48999999</v>
      </c>
      <c r="C44" s="51">
        <v>4066978.75</v>
      </c>
      <c r="D44" s="51">
        <v>109343937.23999999</v>
      </c>
      <c r="E44" s="51">
        <v>17872502.859999999</v>
      </c>
      <c r="F44" s="51">
        <v>13669882.59</v>
      </c>
      <c r="G44" s="52">
        <f t="shared" si="0"/>
        <v>91471434.379999995</v>
      </c>
    </row>
    <row r="45" spans="1:7" x14ac:dyDescent="0.25">
      <c r="A45" s="50" t="s">
        <v>134</v>
      </c>
      <c r="B45" s="51">
        <v>120667563.53</v>
      </c>
      <c r="C45" s="51">
        <v>5869850.1699999999</v>
      </c>
      <c r="D45" s="51">
        <v>126537413.7</v>
      </c>
      <c r="E45" s="51">
        <v>20978264.300000001</v>
      </c>
      <c r="F45" s="51">
        <v>21857038.879999999</v>
      </c>
      <c r="G45" s="52">
        <f t="shared" si="0"/>
        <v>105559149.40000001</v>
      </c>
    </row>
    <row r="46" spans="1:7" x14ac:dyDescent="0.25">
      <c r="A46" s="50" t="s">
        <v>135</v>
      </c>
      <c r="B46" s="51">
        <v>75098438.709999993</v>
      </c>
      <c r="C46" s="51">
        <v>13917367.310000001</v>
      </c>
      <c r="D46" s="51">
        <v>89015806.019999996</v>
      </c>
      <c r="E46" s="51">
        <v>10577420.970000001</v>
      </c>
      <c r="F46" s="51">
        <v>10698532.68</v>
      </c>
      <c r="G46" s="52">
        <f t="shared" si="0"/>
        <v>78438385.049999997</v>
      </c>
    </row>
    <row r="47" spans="1:7" x14ac:dyDescent="0.25">
      <c r="A47" s="50" t="s">
        <v>136</v>
      </c>
      <c r="B47" s="51">
        <v>10518731.68</v>
      </c>
      <c r="C47" s="51">
        <v>103861.44</v>
      </c>
      <c r="D47" s="51">
        <v>10622593.119999999</v>
      </c>
      <c r="E47" s="51">
        <v>2093942.29</v>
      </c>
      <c r="F47" s="51">
        <v>2231641.13</v>
      </c>
      <c r="G47" s="52">
        <f t="shared" si="0"/>
        <v>8528650.8299999982</v>
      </c>
    </row>
    <row r="48" spans="1:7" x14ac:dyDescent="0.25">
      <c r="A48" s="50" t="s">
        <v>137</v>
      </c>
      <c r="B48" s="51">
        <v>13322666.369999999</v>
      </c>
      <c r="C48" s="51">
        <v>96944295.700000003</v>
      </c>
      <c r="D48" s="51">
        <v>110266962.06999999</v>
      </c>
      <c r="E48" s="51">
        <v>7756278.4000000004</v>
      </c>
      <c r="F48" s="51">
        <v>6546609.0599999996</v>
      </c>
      <c r="G48" s="52">
        <f t="shared" si="0"/>
        <v>102510683.66999999</v>
      </c>
    </row>
    <row r="49" spans="1:7" x14ac:dyDescent="0.25">
      <c r="A49" s="50" t="s">
        <v>138</v>
      </c>
      <c r="B49" s="51">
        <v>8586419.75</v>
      </c>
      <c r="C49" s="51">
        <v>176977.52</v>
      </c>
      <c r="D49" s="51">
        <v>8763397.2699999996</v>
      </c>
      <c r="E49" s="51">
        <v>1773703.66</v>
      </c>
      <c r="F49" s="51">
        <v>1767291.04</v>
      </c>
      <c r="G49" s="52">
        <f t="shared" si="0"/>
        <v>6989693.6099999994</v>
      </c>
    </row>
    <row r="50" spans="1:7" x14ac:dyDescent="0.25">
      <c r="A50" s="50" t="s">
        <v>139</v>
      </c>
      <c r="B50" s="51">
        <v>94652944.709999993</v>
      </c>
      <c r="C50" s="51">
        <v>3788687.77</v>
      </c>
      <c r="D50" s="51">
        <v>98441632.480000004</v>
      </c>
      <c r="E50" s="51">
        <v>13697963.42</v>
      </c>
      <c r="F50" s="51">
        <v>13698117.01</v>
      </c>
      <c r="G50" s="52">
        <f t="shared" si="0"/>
        <v>84743669.060000002</v>
      </c>
    </row>
    <row r="51" spans="1:7" x14ac:dyDescent="0.25">
      <c r="A51" s="50" t="s">
        <v>140</v>
      </c>
      <c r="B51" s="51">
        <v>68231716.969999999</v>
      </c>
      <c r="C51" s="51">
        <v>3770068.29</v>
      </c>
      <c r="D51" s="51">
        <v>72001785.260000005</v>
      </c>
      <c r="E51" s="51">
        <v>12965209.390000001</v>
      </c>
      <c r="F51" s="51">
        <v>13531431.57</v>
      </c>
      <c r="G51" s="52">
        <f t="shared" si="0"/>
        <v>59036575.870000005</v>
      </c>
    </row>
    <row r="52" spans="1:7" x14ac:dyDescent="0.25">
      <c r="A52" s="50" t="s">
        <v>141</v>
      </c>
      <c r="B52" s="51">
        <v>79267276.090000004</v>
      </c>
      <c r="C52" s="51">
        <v>69469082.040000007</v>
      </c>
      <c r="D52" s="51">
        <v>148736358.13</v>
      </c>
      <c r="E52" s="51">
        <v>19781812.170000002</v>
      </c>
      <c r="F52" s="51">
        <v>19771304.140000001</v>
      </c>
      <c r="G52" s="52">
        <f t="shared" si="0"/>
        <v>128954545.95999999</v>
      </c>
    </row>
    <row r="53" spans="1:7" x14ac:dyDescent="0.25">
      <c r="A53" s="50" t="s">
        <v>142</v>
      </c>
      <c r="B53" s="51">
        <v>37845119.490000002</v>
      </c>
      <c r="C53" s="51">
        <v>210387.59</v>
      </c>
      <c r="D53" s="51">
        <v>38055507.079999998</v>
      </c>
      <c r="E53" s="51">
        <v>7582833.8600000003</v>
      </c>
      <c r="F53" s="51">
        <v>7870567.75</v>
      </c>
      <c r="G53" s="52">
        <f t="shared" si="0"/>
        <v>30472673.219999999</v>
      </c>
    </row>
    <row r="54" spans="1:7" x14ac:dyDescent="0.25">
      <c r="A54" s="50" t="s">
        <v>143</v>
      </c>
      <c r="B54" s="51">
        <v>74956144.150000006</v>
      </c>
      <c r="C54" s="51">
        <v>6237238.5199999996</v>
      </c>
      <c r="D54" s="51">
        <v>81193382.670000002</v>
      </c>
      <c r="E54" s="51">
        <v>8743570.6999999993</v>
      </c>
      <c r="F54" s="51">
        <v>7835767.3499999996</v>
      </c>
      <c r="G54" s="52">
        <f t="shared" si="0"/>
        <v>72449811.969999999</v>
      </c>
    </row>
    <row r="55" spans="1:7" x14ac:dyDescent="0.25">
      <c r="A55" s="50" t="s">
        <v>144</v>
      </c>
      <c r="B55" s="51">
        <v>53890935.57</v>
      </c>
      <c r="C55" s="51">
        <v>10498304.49</v>
      </c>
      <c r="D55" s="51">
        <v>64389240.060000002</v>
      </c>
      <c r="E55" s="51">
        <v>10281414.48</v>
      </c>
      <c r="F55" s="51">
        <v>10089987.58</v>
      </c>
      <c r="G55" s="52">
        <f t="shared" si="0"/>
        <v>54107825.579999998</v>
      </c>
    </row>
    <row r="56" spans="1:7" x14ac:dyDescent="0.25">
      <c r="A56" s="50" t="s">
        <v>145</v>
      </c>
      <c r="B56" s="51">
        <v>152394438.99000001</v>
      </c>
      <c r="C56" s="51">
        <v>127667668.58</v>
      </c>
      <c r="D56" s="51">
        <v>280062107.56999999</v>
      </c>
      <c r="E56" s="51">
        <v>25089159.309999999</v>
      </c>
      <c r="F56" s="51">
        <v>23438657.030000001</v>
      </c>
      <c r="G56" s="52">
        <f t="shared" si="0"/>
        <v>254972948.25999999</v>
      </c>
    </row>
    <row r="57" spans="1:7" x14ac:dyDescent="0.25">
      <c r="A57" s="50" t="s">
        <v>146</v>
      </c>
      <c r="B57" s="51">
        <v>700170758</v>
      </c>
      <c r="C57" s="51">
        <v>285542764.49000001</v>
      </c>
      <c r="D57" s="51">
        <v>985713522.49000001</v>
      </c>
      <c r="E57" s="51">
        <v>124023154.56</v>
      </c>
      <c r="F57" s="51">
        <v>114469502</v>
      </c>
      <c r="G57" s="52">
        <f t="shared" si="0"/>
        <v>861690367.93000007</v>
      </c>
    </row>
    <row r="58" spans="1:7" x14ac:dyDescent="0.25">
      <c r="A58" s="50" t="s">
        <v>147</v>
      </c>
      <c r="B58" s="51">
        <v>79699318.780000001</v>
      </c>
      <c r="C58" s="51">
        <v>15178063.68</v>
      </c>
      <c r="D58" s="51">
        <v>94877382.459999993</v>
      </c>
      <c r="E58" s="51">
        <v>17554358.010000002</v>
      </c>
      <c r="F58" s="51">
        <v>17468421.23</v>
      </c>
      <c r="G58" s="52">
        <f t="shared" si="0"/>
        <v>77323024.449999988</v>
      </c>
    </row>
    <row r="59" spans="1:7" x14ac:dyDescent="0.25">
      <c r="A59" s="50" t="s">
        <v>148</v>
      </c>
      <c r="B59" s="51">
        <v>40843926.899999999</v>
      </c>
      <c r="C59" s="51">
        <v>0</v>
      </c>
      <c r="D59" s="51">
        <v>40843926.899999999</v>
      </c>
      <c r="E59" s="51">
        <v>8015613.5899999999</v>
      </c>
      <c r="F59" s="51">
        <v>8364402.6100000003</v>
      </c>
      <c r="G59" s="52">
        <f t="shared" si="0"/>
        <v>32828313.309999999</v>
      </c>
    </row>
    <row r="60" spans="1:7" x14ac:dyDescent="0.25">
      <c r="A60" s="50" t="s">
        <v>149</v>
      </c>
      <c r="B60" s="51">
        <v>0</v>
      </c>
      <c r="C60" s="51">
        <v>55350177.369999997</v>
      </c>
      <c r="D60" s="51">
        <v>55350177.369999997</v>
      </c>
      <c r="E60" s="51">
        <v>0</v>
      </c>
      <c r="F60" s="51">
        <v>0</v>
      </c>
      <c r="G60" s="52">
        <f t="shared" si="0"/>
        <v>55350177.369999997</v>
      </c>
    </row>
    <row r="61" spans="1:7" x14ac:dyDescent="0.25">
      <c r="A61" s="50" t="s">
        <v>150</v>
      </c>
      <c r="B61" s="51">
        <v>130163491.54000001</v>
      </c>
      <c r="C61" s="51">
        <v>25964656.059999999</v>
      </c>
      <c r="D61" s="51">
        <v>156128147.59999999</v>
      </c>
      <c r="E61" s="51">
        <v>18510614.050000001</v>
      </c>
      <c r="F61" s="51">
        <v>18187556.489999998</v>
      </c>
      <c r="G61" s="52">
        <f t="shared" si="0"/>
        <v>137617533.54999998</v>
      </c>
    </row>
    <row r="62" spans="1:7" x14ac:dyDescent="0.25">
      <c r="A62" s="50" t="s">
        <v>151</v>
      </c>
      <c r="B62" s="51">
        <v>61970979</v>
      </c>
      <c r="C62" s="51">
        <v>27657641.949999999</v>
      </c>
      <c r="D62" s="51">
        <v>89628620.950000003</v>
      </c>
      <c r="E62" s="51">
        <v>13740168.1</v>
      </c>
      <c r="F62" s="51">
        <v>11962846.890000001</v>
      </c>
      <c r="G62" s="52">
        <f t="shared" si="0"/>
        <v>75888452.850000009</v>
      </c>
    </row>
    <row r="63" spans="1:7" x14ac:dyDescent="0.25">
      <c r="A63" s="50" t="s">
        <v>152</v>
      </c>
      <c r="B63" s="51">
        <v>45033637.380000003</v>
      </c>
      <c r="C63" s="51">
        <v>19769420.449999999</v>
      </c>
      <c r="D63" s="51">
        <v>64803057.829999998</v>
      </c>
      <c r="E63" s="51">
        <v>6717810.04</v>
      </c>
      <c r="F63" s="51">
        <v>6263570.79</v>
      </c>
      <c r="G63" s="52">
        <f t="shared" si="0"/>
        <v>58085247.789999999</v>
      </c>
    </row>
    <row r="64" spans="1:7" x14ac:dyDescent="0.25">
      <c r="A64" s="50" t="s">
        <v>153</v>
      </c>
      <c r="B64" s="51">
        <v>4809261.8</v>
      </c>
      <c r="C64" s="51">
        <v>82616.67</v>
      </c>
      <c r="D64" s="51">
        <v>4891878.47</v>
      </c>
      <c r="E64" s="51">
        <v>964393.07</v>
      </c>
      <c r="F64" s="51">
        <v>1006251.42</v>
      </c>
      <c r="G64" s="52">
        <f t="shared" si="0"/>
        <v>3927485.4</v>
      </c>
    </row>
    <row r="65" spans="1:7" x14ac:dyDescent="0.25">
      <c r="A65" s="50" t="s">
        <v>154</v>
      </c>
      <c r="B65" s="51">
        <v>12233315.93</v>
      </c>
      <c r="C65" s="51">
        <v>40625.01</v>
      </c>
      <c r="D65" s="51">
        <v>12273940.939999999</v>
      </c>
      <c r="E65" s="51">
        <v>2410588.5099999998</v>
      </c>
      <c r="F65" s="51">
        <v>2580028.9</v>
      </c>
      <c r="G65" s="52">
        <f t="shared" si="0"/>
        <v>9863352.4299999997</v>
      </c>
    </row>
    <row r="66" spans="1:7" x14ac:dyDescent="0.25">
      <c r="A66" s="50" t="s">
        <v>155</v>
      </c>
      <c r="B66" s="51">
        <v>3174899.37</v>
      </c>
      <c r="C66" s="51">
        <v>36641.629999999997</v>
      </c>
      <c r="D66" s="51">
        <v>3211541</v>
      </c>
      <c r="E66" s="51">
        <v>583220.93000000005</v>
      </c>
      <c r="F66" s="51">
        <v>632605.88</v>
      </c>
      <c r="G66" s="52">
        <f t="shared" si="0"/>
        <v>2628320.0699999998</v>
      </c>
    </row>
    <row r="67" spans="1:7" x14ac:dyDescent="0.25">
      <c r="A67" s="50" t="s">
        <v>156</v>
      </c>
      <c r="B67" s="51">
        <v>32829517.960000001</v>
      </c>
      <c r="C67" s="51">
        <v>0</v>
      </c>
      <c r="D67" s="51">
        <v>32829517.960000001</v>
      </c>
      <c r="E67" s="51">
        <v>15997039.32</v>
      </c>
      <c r="F67" s="51">
        <v>15997039.32</v>
      </c>
      <c r="G67" s="52">
        <f t="shared" si="0"/>
        <v>16832478.640000001</v>
      </c>
    </row>
    <row r="68" spans="1:7" x14ac:dyDescent="0.25">
      <c r="A68" s="50" t="s">
        <v>157</v>
      </c>
      <c r="B68" s="51">
        <v>78599545</v>
      </c>
      <c r="C68" s="51">
        <v>0</v>
      </c>
      <c r="D68" s="51">
        <v>78599545</v>
      </c>
      <c r="E68" s="51">
        <v>26199848.32</v>
      </c>
      <c r="F68" s="51">
        <v>26199848.32</v>
      </c>
      <c r="G68" s="52">
        <f t="shared" si="0"/>
        <v>52399696.68</v>
      </c>
    </row>
    <row r="69" spans="1:7" x14ac:dyDescent="0.25">
      <c r="A69" s="50" t="s">
        <v>158</v>
      </c>
      <c r="B69" s="51">
        <v>65948107.039999999</v>
      </c>
      <c r="C69" s="51">
        <v>1741756.46</v>
      </c>
      <c r="D69" s="51">
        <v>67689863.5</v>
      </c>
      <c r="E69" s="51">
        <v>19786518.210000001</v>
      </c>
      <c r="F69" s="51">
        <v>18196518.210000001</v>
      </c>
      <c r="G69" s="52">
        <f t="shared" si="0"/>
        <v>47903345.289999999</v>
      </c>
    </row>
    <row r="70" spans="1:7" x14ac:dyDescent="0.25">
      <c r="A70" s="50" t="s">
        <v>159</v>
      </c>
      <c r="B70" s="51">
        <v>115181840.95999999</v>
      </c>
      <c r="C70" s="51">
        <v>1385000</v>
      </c>
      <c r="D70" s="51">
        <v>116566840.95999999</v>
      </c>
      <c r="E70" s="51">
        <v>39317280</v>
      </c>
      <c r="F70" s="51">
        <v>39317280</v>
      </c>
      <c r="G70" s="52">
        <f t="shared" si="0"/>
        <v>77249560.959999993</v>
      </c>
    </row>
    <row r="71" spans="1:7" x14ac:dyDescent="0.25">
      <c r="A71" s="50" t="s">
        <v>160</v>
      </c>
      <c r="B71" s="51">
        <v>14268744</v>
      </c>
      <c r="C71" s="51">
        <v>0</v>
      </c>
      <c r="D71" s="51">
        <v>14268744</v>
      </c>
      <c r="E71" s="51">
        <v>4756248</v>
      </c>
      <c r="F71" s="51">
        <v>4756248</v>
      </c>
      <c r="G71" s="52">
        <f t="shared" si="0"/>
        <v>9512496</v>
      </c>
    </row>
    <row r="72" spans="1:7" x14ac:dyDescent="0.25">
      <c r="A72" s="50" t="s">
        <v>161</v>
      </c>
      <c r="B72" s="51">
        <v>69711014.859999999</v>
      </c>
      <c r="C72" s="51">
        <v>-3214603.14</v>
      </c>
      <c r="D72" s="51">
        <v>66496411.719999999</v>
      </c>
      <c r="E72" s="51">
        <v>22745840.940000001</v>
      </c>
      <c r="F72" s="51">
        <v>21128850.32</v>
      </c>
      <c r="G72" s="52">
        <f t="shared" si="0"/>
        <v>43750570.780000001</v>
      </c>
    </row>
    <row r="73" spans="1:7" x14ac:dyDescent="0.25">
      <c r="A73" s="50" t="s">
        <v>162</v>
      </c>
      <c r="B73" s="51">
        <v>69103005.959999993</v>
      </c>
      <c r="C73" s="51">
        <v>33424948.149999999</v>
      </c>
      <c r="D73" s="51">
        <v>102527954.11</v>
      </c>
      <c r="E73" s="51">
        <v>31132311.5</v>
      </c>
      <c r="F73" s="51">
        <v>30483581.280000001</v>
      </c>
      <c r="G73" s="52">
        <f t="shared" si="0"/>
        <v>71395642.609999999</v>
      </c>
    </row>
    <row r="74" spans="1:7" x14ac:dyDescent="0.25">
      <c r="A74" s="50" t="s">
        <v>163</v>
      </c>
      <c r="B74" s="51">
        <v>11522435</v>
      </c>
      <c r="C74" s="51">
        <v>40000</v>
      </c>
      <c r="D74" s="51">
        <v>11562435</v>
      </c>
      <c r="E74" s="51">
        <v>6740811.6399999997</v>
      </c>
      <c r="F74" s="51">
        <v>6740811.6399999997</v>
      </c>
      <c r="G74" s="52">
        <f t="shared" si="0"/>
        <v>4821623.3600000003</v>
      </c>
    </row>
    <row r="75" spans="1:7" x14ac:dyDescent="0.25">
      <c r="A75" s="50" t="s">
        <v>164</v>
      </c>
      <c r="B75" s="51">
        <v>13539228.960000001</v>
      </c>
      <c r="C75" s="51">
        <v>398034.91</v>
      </c>
      <c r="D75" s="51">
        <v>13937263.869999999</v>
      </c>
      <c r="E75" s="51">
        <v>12531722.42</v>
      </c>
      <c r="F75" s="51">
        <v>12531722.42</v>
      </c>
      <c r="G75" s="52">
        <f t="shared" si="0"/>
        <v>1405541.4499999993</v>
      </c>
    </row>
    <row r="76" spans="1:7" x14ac:dyDescent="0.25">
      <c r="A76" s="50" t="s">
        <v>165</v>
      </c>
      <c r="B76" s="51">
        <v>13258001.35</v>
      </c>
      <c r="C76" s="51">
        <v>2862847.49</v>
      </c>
      <c r="D76" s="51">
        <v>16120848.84</v>
      </c>
      <c r="E76" s="51">
        <v>2961186.16</v>
      </c>
      <c r="F76" s="51">
        <v>3189231.58</v>
      </c>
      <c r="G76" s="52">
        <f t="shared" ref="G76:G86" si="1">D76-E76</f>
        <v>13159662.68</v>
      </c>
    </row>
    <row r="77" spans="1:7" x14ac:dyDescent="0.25">
      <c r="A77" s="50" t="s">
        <v>166</v>
      </c>
      <c r="B77" s="51">
        <v>40898029.960000001</v>
      </c>
      <c r="C77" s="51">
        <v>0</v>
      </c>
      <c r="D77" s="51">
        <v>40898029.960000001</v>
      </c>
      <c r="E77" s="51">
        <v>15681186</v>
      </c>
      <c r="F77" s="51">
        <v>12529081</v>
      </c>
      <c r="G77" s="52">
        <f t="shared" si="1"/>
        <v>25216843.960000001</v>
      </c>
    </row>
    <row r="78" spans="1:7" x14ac:dyDescent="0.25">
      <c r="A78" s="50" t="s">
        <v>167</v>
      </c>
      <c r="B78" s="51">
        <v>5861549.0899999999</v>
      </c>
      <c r="C78" s="51">
        <v>-406870.13</v>
      </c>
      <c r="D78" s="51">
        <v>5454678.96</v>
      </c>
      <c r="E78" s="51">
        <v>5000127</v>
      </c>
      <c r="F78" s="51">
        <v>5000127</v>
      </c>
      <c r="G78" s="52">
        <f t="shared" si="1"/>
        <v>454551.95999999996</v>
      </c>
    </row>
    <row r="79" spans="1:7" x14ac:dyDescent="0.25">
      <c r="A79" s="50" t="s">
        <v>168</v>
      </c>
      <c r="B79" s="51">
        <v>3372075</v>
      </c>
      <c r="C79" s="51">
        <v>0</v>
      </c>
      <c r="D79" s="51">
        <v>3372075</v>
      </c>
      <c r="E79" s="51">
        <v>1124024</v>
      </c>
      <c r="F79" s="51">
        <v>1124024</v>
      </c>
      <c r="G79" s="52">
        <f t="shared" si="1"/>
        <v>2248051</v>
      </c>
    </row>
    <row r="80" spans="1:7" x14ac:dyDescent="0.25">
      <c r="A80" s="50" t="s">
        <v>169</v>
      </c>
      <c r="B80" s="51">
        <v>15407836.039999999</v>
      </c>
      <c r="C80" s="51">
        <v>621659.4</v>
      </c>
      <c r="D80" s="51">
        <v>16029495.439999999</v>
      </c>
      <c r="E80" s="51">
        <v>5090937.72</v>
      </c>
      <c r="F80" s="51">
        <v>5090937.72</v>
      </c>
      <c r="G80" s="52">
        <f t="shared" si="1"/>
        <v>10938557.719999999</v>
      </c>
    </row>
    <row r="81" spans="1:7" x14ac:dyDescent="0.25">
      <c r="A81" s="50" t="s">
        <v>170</v>
      </c>
      <c r="B81" s="51">
        <v>48827745.670000002</v>
      </c>
      <c r="C81" s="51">
        <v>-1377415.82</v>
      </c>
      <c r="D81" s="51">
        <v>47450329.850000001</v>
      </c>
      <c r="E81" s="51">
        <v>11541082.82</v>
      </c>
      <c r="F81" s="51">
        <v>11950057.380000001</v>
      </c>
      <c r="G81" s="52">
        <f t="shared" si="1"/>
        <v>35909247.030000001</v>
      </c>
    </row>
    <row r="82" spans="1:7" x14ac:dyDescent="0.25">
      <c r="A82" s="53" t="s">
        <v>171</v>
      </c>
      <c r="B82" s="54"/>
      <c r="C82" s="54"/>
      <c r="D82" s="54"/>
      <c r="E82" s="54"/>
      <c r="F82" s="54"/>
      <c r="G82" s="54"/>
    </row>
    <row r="83" spans="1:7" x14ac:dyDescent="0.25">
      <c r="A83" s="55" t="s">
        <v>172</v>
      </c>
      <c r="B83" s="49">
        <f>SUM(B84:B108)</f>
        <v>1544606299.54</v>
      </c>
      <c r="C83" s="49">
        <f>SUM(C84:C108)</f>
        <v>170267822.23000002</v>
      </c>
      <c r="D83" s="49">
        <f>SUM(D84:D108)</f>
        <v>1714874121.77</v>
      </c>
      <c r="E83" s="49">
        <f>SUM(E84:E108)</f>
        <v>254021615.70999998</v>
      </c>
      <c r="F83" s="49">
        <f>SUM(F84:F108)</f>
        <v>213153768.91</v>
      </c>
      <c r="G83" s="49">
        <f t="shared" ref="G83:G108" si="2">D83-E83</f>
        <v>1460852506.0599999</v>
      </c>
    </row>
    <row r="84" spans="1:7" x14ac:dyDescent="0.25">
      <c r="A84" s="50" t="s">
        <v>123</v>
      </c>
      <c r="B84" s="51">
        <v>38706935.530000001</v>
      </c>
      <c r="C84" s="51">
        <v>3710093.99</v>
      </c>
      <c r="D84" s="51">
        <v>42417029.520000003</v>
      </c>
      <c r="E84" s="51">
        <v>1390885.67</v>
      </c>
      <c r="F84" s="51">
        <v>1318589.8500000001</v>
      </c>
      <c r="G84" s="52">
        <f t="shared" si="2"/>
        <v>41026143.850000001</v>
      </c>
    </row>
    <row r="85" spans="1:7" x14ac:dyDescent="0.25">
      <c r="A85" s="50" t="s">
        <v>124</v>
      </c>
      <c r="B85" s="51">
        <v>279803235.95999998</v>
      </c>
      <c r="C85" s="51">
        <v>25462200</v>
      </c>
      <c r="D85" s="51">
        <v>305265435.95999998</v>
      </c>
      <c r="E85" s="51">
        <v>61340840.329999998</v>
      </c>
      <c r="F85" s="51">
        <v>53815006.759999998</v>
      </c>
      <c r="G85" s="52">
        <f t="shared" si="2"/>
        <v>243924595.63</v>
      </c>
    </row>
    <row r="86" spans="1:7" x14ac:dyDescent="0.25">
      <c r="A86" s="50" t="s">
        <v>125</v>
      </c>
      <c r="B86" s="51">
        <v>83581661.409999996</v>
      </c>
      <c r="C86" s="51">
        <v>0</v>
      </c>
      <c r="D86" s="51">
        <v>83581661.409999996</v>
      </c>
      <c r="E86" s="51">
        <v>16259106.109999999</v>
      </c>
      <c r="F86" s="51">
        <v>13638147.380000001</v>
      </c>
      <c r="G86" s="52">
        <f t="shared" si="2"/>
        <v>67322555.299999997</v>
      </c>
    </row>
    <row r="87" spans="1:7" x14ac:dyDescent="0.25">
      <c r="A87" s="50" t="s">
        <v>126</v>
      </c>
      <c r="B87" s="51">
        <v>17073626.899999999</v>
      </c>
      <c r="C87" s="51">
        <v>0</v>
      </c>
      <c r="D87" s="51">
        <v>17073626.899999999</v>
      </c>
      <c r="E87" s="51">
        <v>2600560.81</v>
      </c>
      <c r="F87" s="51">
        <v>2408411</v>
      </c>
      <c r="G87" s="52">
        <f t="shared" si="2"/>
        <v>14473066.089999998</v>
      </c>
    </row>
    <row r="88" spans="1:7" x14ac:dyDescent="0.25">
      <c r="A88" s="50" t="s">
        <v>127</v>
      </c>
      <c r="B88" s="51">
        <v>3768046.03</v>
      </c>
      <c r="C88" s="51">
        <v>0</v>
      </c>
      <c r="D88" s="51">
        <v>3768046.03</v>
      </c>
      <c r="E88" s="51">
        <v>547168</v>
      </c>
      <c r="F88" s="51">
        <v>448548.06</v>
      </c>
      <c r="G88" s="52">
        <f t="shared" si="2"/>
        <v>3220878.03</v>
      </c>
    </row>
    <row r="89" spans="1:7" x14ac:dyDescent="0.25">
      <c r="A89" s="50" t="s">
        <v>128</v>
      </c>
      <c r="B89" s="51">
        <v>4227553.68</v>
      </c>
      <c r="C89" s="51">
        <v>0</v>
      </c>
      <c r="D89" s="51">
        <v>4227553.68</v>
      </c>
      <c r="E89" s="51">
        <v>420280.5</v>
      </c>
      <c r="F89" s="51">
        <v>340842.09</v>
      </c>
      <c r="G89" s="52">
        <f t="shared" si="2"/>
        <v>3807273.1799999997</v>
      </c>
    </row>
    <row r="90" spans="1:7" x14ac:dyDescent="0.25">
      <c r="A90" s="50" t="s">
        <v>129</v>
      </c>
      <c r="B90" s="51">
        <v>14106338.109999999</v>
      </c>
      <c r="C90" s="51">
        <v>35000000</v>
      </c>
      <c r="D90" s="51">
        <v>49106338.109999999</v>
      </c>
      <c r="E90" s="51">
        <v>1615445.75</v>
      </c>
      <c r="F90" s="51">
        <v>1303675.3600000001</v>
      </c>
      <c r="G90" s="52">
        <f t="shared" si="2"/>
        <v>47490892.359999999</v>
      </c>
    </row>
    <row r="91" spans="1:7" x14ac:dyDescent="0.25">
      <c r="A91" s="50" t="s">
        <v>130</v>
      </c>
      <c r="B91" s="51">
        <v>1406021.58</v>
      </c>
      <c r="C91" s="51">
        <v>0</v>
      </c>
      <c r="D91" s="51">
        <v>1406021.58</v>
      </c>
      <c r="E91" s="51">
        <v>146621.72</v>
      </c>
      <c r="F91" s="51">
        <v>123886.9</v>
      </c>
      <c r="G91" s="52">
        <f t="shared" si="2"/>
        <v>1259399.8600000001</v>
      </c>
    </row>
    <row r="92" spans="1:7" x14ac:dyDescent="0.25">
      <c r="A92" s="50" t="s">
        <v>131</v>
      </c>
      <c r="B92" s="51">
        <v>6694599.5199999996</v>
      </c>
      <c r="C92" s="51">
        <v>0</v>
      </c>
      <c r="D92" s="51">
        <v>6694599.5199999996</v>
      </c>
      <c r="E92" s="51">
        <v>960556.13</v>
      </c>
      <c r="F92" s="51">
        <v>792395.93</v>
      </c>
      <c r="G92" s="52">
        <f t="shared" si="2"/>
        <v>5734043.3899999997</v>
      </c>
    </row>
    <row r="93" spans="1:7" x14ac:dyDescent="0.25">
      <c r="A93" s="50" t="s">
        <v>132</v>
      </c>
      <c r="B93" s="51">
        <v>12612360.859999999</v>
      </c>
      <c r="C93" s="51">
        <v>77339.789999999994</v>
      </c>
      <c r="D93" s="51">
        <v>12689700.65</v>
      </c>
      <c r="E93" s="51">
        <v>1956750.97</v>
      </c>
      <c r="F93" s="51">
        <v>1524228.83</v>
      </c>
      <c r="G93" s="52">
        <f t="shared" si="2"/>
        <v>10732949.68</v>
      </c>
    </row>
    <row r="94" spans="1:7" x14ac:dyDescent="0.25">
      <c r="A94" s="50" t="s">
        <v>134</v>
      </c>
      <c r="B94" s="51">
        <v>5319794</v>
      </c>
      <c r="C94" s="51">
        <v>-5319794</v>
      </c>
      <c r="D94" s="51">
        <v>0</v>
      </c>
      <c r="E94" s="51">
        <v>0</v>
      </c>
      <c r="F94" s="51">
        <v>0</v>
      </c>
      <c r="G94" s="52">
        <f t="shared" si="2"/>
        <v>0</v>
      </c>
    </row>
    <row r="95" spans="1:7" x14ac:dyDescent="0.25">
      <c r="A95" s="50" t="s">
        <v>135</v>
      </c>
      <c r="B95" s="51">
        <v>62600000</v>
      </c>
      <c r="C95" s="51">
        <v>3523334.58</v>
      </c>
      <c r="D95" s="51">
        <v>66123334.579999998</v>
      </c>
      <c r="E95" s="51">
        <v>1329672.8799999999</v>
      </c>
      <c r="F95" s="51">
        <v>1329672.8799999999</v>
      </c>
      <c r="G95" s="52">
        <f t="shared" si="2"/>
        <v>64793661.699999996</v>
      </c>
    </row>
    <row r="96" spans="1:7" x14ac:dyDescent="0.25">
      <c r="A96" s="50" t="s">
        <v>137</v>
      </c>
      <c r="B96" s="51">
        <v>146034613.38999999</v>
      </c>
      <c r="C96" s="51">
        <v>-27520974.960000001</v>
      </c>
      <c r="D96" s="51">
        <v>118513638.43000001</v>
      </c>
      <c r="E96" s="51">
        <v>784094.87</v>
      </c>
      <c r="F96" s="51">
        <v>784094.87</v>
      </c>
      <c r="G96" s="52">
        <f t="shared" si="2"/>
        <v>117729543.56</v>
      </c>
    </row>
    <row r="97" spans="1:7" x14ac:dyDescent="0.25">
      <c r="A97" s="50" t="s">
        <v>139</v>
      </c>
      <c r="B97" s="51">
        <v>0</v>
      </c>
      <c r="C97" s="51">
        <v>897601.94</v>
      </c>
      <c r="D97" s="51">
        <v>897601.94</v>
      </c>
      <c r="E97" s="51">
        <v>0</v>
      </c>
      <c r="F97" s="51">
        <v>0</v>
      </c>
      <c r="G97" s="52">
        <f t="shared" si="2"/>
        <v>897601.94</v>
      </c>
    </row>
    <row r="98" spans="1:7" x14ac:dyDescent="0.25">
      <c r="A98" s="50" t="s">
        <v>141</v>
      </c>
      <c r="B98" s="51">
        <v>35000000</v>
      </c>
      <c r="C98" s="51">
        <v>27796119.640000001</v>
      </c>
      <c r="D98" s="51">
        <v>62796119.640000001</v>
      </c>
      <c r="E98" s="51">
        <v>0</v>
      </c>
      <c r="F98" s="51">
        <v>0</v>
      </c>
      <c r="G98" s="52">
        <f t="shared" si="2"/>
        <v>62796119.640000001</v>
      </c>
    </row>
    <row r="99" spans="1:7" x14ac:dyDescent="0.25">
      <c r="A99" s="50" t="s">
        <v>143</v>
      </c>
      <c r="B99" s="51">
        <v>15000000</v>
      </c>
      <c r="C99" s="51">
        <v>229961.7</v>
      </c>
      <c r="D99" s="51">
        <v>15229961.699999999</v>
      </c>
      <c r="E99" s="51">
        <v>0</v>
      </c>
      <c r="F99" s="51">
        <v>0</v>
      </c>
      <c r="G99" s="52">
        <f t="shared" si="2"/>
        <v>15229961.699999999</v>
      </c>
    </row>
    <row r="100" spans="1:7" x14ac:dyDescent="0.25">
      <c r="A100" s="50" t="s">
        <v>144</v>
      </c>
      <c r="B100" s="51">
        <v>88196852</v>
      </c>
      <c r="C100" s="51">
        <v>-37104079.340000004</v>
      </c>
      <c r="D100" s="51">
        <v>51092772.659999996</v>
      </c>
      <c r="E100" s="51">
        <v>6536453.9100000001</v>
      </c>
      <c r="F100" s="51">
        <v>6536453.9100000001</v>
      </c>
      <c r="G100" s="52">
        <f t="shared" si="2"/>
        <v>44556318.75</v>
      </c>
    </row>
    <row r="101" spans="1:7" x14ac:dyDescent="0.25">
      <c r="A101" s="50" t="s">
        <v>146</v>
      </c>
      <c r="B101" s="51">
        <v>7979692</v>
      </c>
      <c r="C101" s="51">
        <v>154250011.37</v>
      </c>
      <c r="D101" s="51">
        <v>162229703.37</v>
      </c>
      <c r="E101" s="51">
        <v>30630345.440000001</v>
      </c>
      <c r="F101" s="51">
        <v>29023930.879999999</v>
      </c>
      <c r="G101" s="52">
        <f t="shared" si="2"/>
        <v>131599357.93000001</v>
      </c>
    </row>
    <row r="102" spans="1:7" x14ac:dyDescent="0.25">
      <c r="A102" s="50" t="s">
        <v>149</v>
      </c>
      <c r="B102" s="51">
        <v>96600000</v>
      </c>
      <c r="C102" s="51">
        <v>-52443389.75</v>
      </c>
      <c r="D102" s="51">
        <v>44156610.25</v>
      </c>
      <c r="E102" s="51">
        <v>0</v>
      </c>
      <c r="F102" s="51">
        <v>0</v>
      </c>
      <c r="G102" s="52">
        <f t="shared" si="2"/>
        <v>44156610.25</v>
      </c>
    </row>
    <row r="103" spans="1:7" x14ac:dyDescent="0.25">
      <c r="A103" s="50" t="s">
        <v>150</v>
      </c>
      <c r="B103" s="51">
        <v>20000000</v>
      </c>
      <c r="C103" s="51">
        <v>-20000000</v>
      </c>
      <c r="D103" s="51">
        <v>0</v>
      </c>
      <c r="E103" s="51">
        <v>0</v>
      </c>
      <c r="F103" s="51">
        <v>0</v>
      </c>
      <c r="G103" s="52">
        <f t="shared" si="2"/>
        <v>0</v>
      </c>
    </row>
    <row r="104" spans="1:7" x14ac:dyDescent="0.25">
      <c r="A104" s="50" t="s">
        <v>173</v>
      </c>
      <c r="B104" s="51">
        <v>188019857.44</v>
      </c>
      <c r="C104" s="51">
        <v>0</v>
      </c>
      <c r="D104" s="51">
        <v>188019857.44</v>
      </c>
      <c r="E104" s="51">
        <v>42188515.039999999</v>
      </c>
      <c r="F104" s="51">
        <v>42188515.039999999</v>
      </c>
      <c r="G104" s="52">
        <f t="shared" si="2"/>
        <v>145831342.40000001</v>
      </c>
    </row>
    <row r="105" spans="1:7" x14ac:dyDescent="0.25">
      <c r="A105" s="50" t="s">
        <v>158</v>
      </c>
      <c r="B105" s="51">
        <v>0</v>
      </c>
      <c r="C105" s="51">
        <v>2147160.66</v>
      </c>
      <c r="D105" s="51">
        <v>2147160.66</v>
      </c>
      <c r="E105" s="51">
        <v>892963.17</v>
      </c>
      <c r="F105" s="51">
        <v>892963.17</v>
      </c>
      <c r="G105" s="52">
        <f t="shared" si="2"/>
        <v>1254197.4900000002</v>
      </c>
    </row>
    <row r="106" spans="1:7" x14ac:dyDescent="0.25">
      <c r="A106" s="50" t="s">
        <v>161</v>
      </c>
      <c r="B106" s="51">
        <v>26661207.75</v>
      </c>
      <c r="C106" s="51">
        <v>3749554.64</v>
      </c>
      <c r="D106" s="51">
        <v>30410762.390000001</v>
      </c>
      <c r="E106" s="51">
        <v>2206778.2999999998</v>
      </c>
      <c r="F106" s="51">
        <v>0</v>
      </c>
      <c r="G106" s="52">
        <f t="shared" si="2"/>
        <v>28203984.09</v>
      </c>
    </row>
    <row r="107" spans="1:7" x14ac:dyDescent="0.25">
      <c r="A107" s="50" t="s">
        <v>165</v>
      </c>
      <c r="B107" s="51">
        <v>50000000</v>
      </c>
      <c r="C107" s="51">
        <v>55812681.969999999</v>
      </c>
      <c r="D107" s="51">
        <v>105812681.97</v>
      </c>
      <c r="E107" s="51">
        <v>482146.84</v>
      </c>
      <c r="F107" s="51">
        <v>357537.6</v>
      </c>
      <c r="G107" s="52">
        <f t="shared" si="2"/>
        <v>105330535.13</v>
      </c>
    </row>
    <row r="108" spans="1:7" x14ac:dyDescent="0.25">
      <c r="A108" s="50" t="s">
        <v>169</v>
      </c>
      <c r="B108" s="51">
        <v>341213903.38</v>
      </c>
      <c r="C108" s="51">
        <v>0</v>
      </c>
      <c r="D108" s="51">
        <v>341213903.38</v>
      </c>
      <c r="E108" s="51">
        <v>81732429.269999996</v>
      </c>
      <c r="F108" s="51">
        <v>56326868.399999999</v>
      </c>
      <c r="G108" s="52">
        <f t="shared" si="2"/>
        <v>259481474.11000001</v>
      </c>
    </row>
    <row r="109" spans="1:7" x14ac:dyDescent="0.25">
      <c r="A109" s="53" t="s">
        <v>171</v>
      </c>
      <c r="B109" s="54"/>
      <c r="C109" s="54"/>
      <c r="D109" s="54"/>
      <c r="E109" s="54"/>
      <c r="F109" s="54"/>
      <c r="G109" s="54"/>
    </row>
    <row r="110" spans="1:7" x14ac:dyDescent="0.25">
      <c r="A110" s="55" t="s">
        <v>89</v>
      </c>
      <c r="B110" s="49">
        <f>B83+B9</f>
        <v>6007411164.4400015</v>
      </c>
      <c r="C110" s="49">
        <f t="shared" ref="C110:G110" si="3">C83+C9</f>
        <v>1046793057.1799999</v>
      </c>
      <c r="D110" s="49">
        <f t="shared" si="3"/>
        <v>7054204221.6200008</v>
      </c>
      <c r="E110" s="49">
        <f t="shared" si="3"/>
        <v>1178468763.2900002</v>
      </c>
      <c r="F110" s="49">
        <f t="shared" si="3"/>
        <v>1135306405.5900002</v>
      </c>
      <c r="G110" s="49">
        <f t="shared" si="3"/>
        <v>5875735458.3299999</v>
      </c>
    </row>
    <row r="111" spans="1:7" x14ac:dyDescent="0.25">
      <c r="A111" s="56"/>
      <c r="B111" s="22"/>
      <c r="C111" s="22"/>
      <c r="D111" s="22"/>
      <c r="E111" s="22"/>
      <c r="F111" s="22"/>
      <c r="G111" s="57"/>
    </row>
    <row r="132" spans="1:5" ht="14.25" customHeight="1" x14ac:dyDescent="0.25"/>
    <row r="134" spans="1:5" x14ac:dyDescent="0.25">
      <c r="A134" s="25"/>
      <c r="B134" s="25"/>
      <c r="C134" s="26"/>
      <c r="D134" s="26"/>
      <c r="E134" s="26"/>
    </row>
    <row r="135" spans="1:5" x14ac:dyDescent="0.25">
      <c r="A135" s="27" t="s">
        <v>90</v>
      </c>
      <c r="B135" s="25"/>
      <c r="C135" s="28" t="s">
        <v>91</v>
      </c>
      <c r="D135" s="28"/>
      <c r="E135" s="28"/>
    </row>
    <row r="136" spans="1:5" ht="15" customHeight="1" x14ac:dyDescent="0.25">
      <c r="A136" s="29" t="s">
        <v>92</v>
      </c>
      <c r="B136" s="25"/>
      <c r="C136" s="28" t="s">
        <v>93</v>
      </c>
      <c r="D136" s="28"/>
      <c r="E136" s="28"/>
    </row>
  </sheetData>
  <mergeCells count="11">
    <mergeCell ref="A7:A8"/>
    <mergeCell ref="B7:F7"/>
    <mergeCell ref="G7:G8"/>
    <mergeCell ref="C135:E135"/>
    <mergeCell ref="C136:E136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8" fitToHeight="0" orientation="portrait" r:id="rId1"/>
  <ignoredErrors>
    <ignoredError sqref="B9:G110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showGridLines="0" view="pageBreakPreview" topLeftCell="A73" zoomScaleNormal="100" zoomScaleSheetLayoutView="100" workbookViewId="0">
      <selection activeCell="A48" sqref="A48"/>
    </sheetView>
  </sheetViews>
  <sheetFormatPr baseColWidth="10" defaultRowHeight="15" x14ac:dyDescent="0.25"/>
  <cols>
    <col min="1" max="1" width="74.5703125" customWidth="1"/>
    <col min="2" max="6" width="20.7109375" customWidth="1"/>
    <col min="7" max="7" width="17.28515625" customWidth="1"/>
  </cols>
  <sheetData>
    <row r="1" spans="1:7" ht="21" x14ac:dyDescent="0.25">
      <c r="A1" s="58" t="s">
        <v>174</v>
      </c>
      <c r="B1" s="59"/>
      <c r="C1" s="59"/>
      <c r="D1" s="59"/>
      <c r="E1" s="59"/>
      <c r="F1" s="59"/>
      <c r="G1" s="59"/>
    </row>
    <row r="2" spans="1:7" x14ac:dyDescent="0.25">
      <c r="A2" s="30" t="s">
        <v>1</v>
      </c>
      <c r="B2" s="31"/>
      <c r="C2" s="31"/>
      <c r="D2" s="31"/>
      <c r="E2" s="31"/>
      <c r="F2" s="31"/>
      <c r="G2" s="32"/>
    </row>
    <row r="3" spans="1:7" x14ac:dyDescent="0.25">
      <c r="A3" s="33" t="s">
        <v>175</v>
      </c>
      <c r="B3" s="34"/>
      <c r="C3" s="34"/>
      <c r="D3" s="34"/>
      <c r="E3" s="34"/>
      <c r="F3" s="34"/>
      <c r="G3" s="35"/>
    </row>
    <row r="4" spans="1:7" x14ac:dyDescent="0.25">
      <c r="A4" s="33" t="s">
        <v>176</v>
      </c>
      <c r="B4" s="34"/>
      <c r="C4" s="34"/>
      <c r="D4" s="34"/>
      <c r="E4" s="34"/>
      <c r="F4" s="34"/>
      <c r="G4" s="35"/>
    </row>
    <row r="5" spans="1:7" x14ac:dyDescent="0.25">
      <c r="A5" s="36" t="s">
        <v>4</v>
      </c>
      <c r="B5" s="37"/>
      <c r="C5" s="37"/>
      <c r="D5" s="37"/>
      <c r="E5" s="37"/>
      <c r="F5" s="37"/>
      <c r="G5" s="38"/>
    </row>
    <row r="6" spans="1:7" x14ac:dyDescent="0.25">
      <c r="A6" s="39" t="s">
        <v>5</v>
      </c>
      <c r="B6" s="40"/>
      <c r="C6" s="40"/>
      <c r="D6" s="40"/>
      <c r="E6" s="40"/>
      <c r="F6" s="40"/>
      <c r="G6" s="41"/>
    </row>
    <row r="7" spans="1:7" x14ac:dyDescent="0.25">
      <c r="A7" s="34" t="s">
        <v>6</v>
      </c>
      <c r="B7" s="39" t="s">
        <v>7</v>
      </c>
      <c r="C7" s="40"/>
      <c r="D7" s="40"/>
      <c r="E7" s="40"/>
      <c r="F7" s="41"/>
      <c r="G7" s="44" t="s">
        <v>177</v>
      </c>
    </row>
    <row r="8" spans="1:7" ht="30" x14ac:dyDescent="0.25">
      <c r="A8" s="34"/>
      <c r="B8" s="45" t="s">
        <v>9</v>
      </c>
      <c r="C8" s="46" t="s">
        <v>178</v>
      </c>
      <c r="D8" s="45" t="s">
        <v>11</v>
      </c>
      <c r="E8" s="45" t="s">
        <v>12</v>
      </c>
      <c r="F8" s="60" t="s">
        <v>98</v>
      </c>
      <c r="G8" s="7"/>
    </row>
    <row r="9" spans="1:7" x14ac:dyDescent="0.25">
      <c r="A9" s="47" t="s">
        <v>179</v>
      </c>
      <c r="B9" s="61">
        <f>B10+B19+B27+B37</f>
        <v>4462804864.9000006</v>
      </c>
      <c r="C9" s="61">
        <f t="shared" ref="C9:F9" si="0">C10+C19+C27+C37</f>
        <v>876525234.95000005</v>
      </c>
      <c r="D9" s="61">
        <f t="shared" si="0"/>
        <v>5339330099.8499994</v>
      </c>
      <c r="E9" s="61">
        <f t="shared" si="0"/>
        <v>924447147.58000004</v>
      </c>
      <c r="F9" s="61">
        <f t="shared" si="0"/>
        <v>922152636.68000007</v>
      </c>
      <c r="G9" s="61">
        <f>D9-E9</f>
        <v>4414882952.2699995</v>
      </c>
    </row>
    <row r="10" spans="1:7" x14ac:dyDescent="0.25">
      <c r="A10" s="62" t="s">
        <v>180</v>
      </c>
      <c r="B10" s="63">
        <v>2219236143.3400002</v>
      </c>
      <c r="C10" s="63">
        <v>148747018.24000001</v>
      </c>
      <c r="D10" s="63">
        <v>2367983161.5799999</v>
      </c>
      <c r="E10" s="63">
        <v>413320692.88999999</v>
      </c>
      <c r="F10" s="63">
        <v>428295848.31999999</v>
      </c>
      <c r="G10" s="63">
        <f>D10-E10</f>
        <v>1954662468.6900001</v>
      </c>
    </row>
    <row r="11" spans="1:7" x14ac:dyDescent="0.25">
      <c r="A11" s="64" t="s">
        <v>181</v>
      </c>
      <c r="B11" s="63">
        <v>41313197.68</v>
      </c>
      <c r="C11" s="63">
        <v>531983.54</v>
      </c>
      <c r="D11" s="63">
        <v>41845181.219999999</v>
      </c>
      <c r="E11" s="63">
        <v>7906990.7999999998</v>
      </c>
      <c r="F11" s="63">
        <v>8480425.4399999995</v>
      </c>
      <c r="G11" s="63">
        <f t="shared" ref="G11:G41" si="1">D11-E11</f>
        <v>33938190.420000002</v>
      </c>
    </row>
    <row r="12" spans="1:7" x14ac:dyDescent="0.25">
      <c r="A12" s="64" t="s">
        <v>182</v>
      </c>
      <c r="B12" s="63">
        <v>0</v>
      </c>
      <c r="C12" s="63">
        <v>0</v>
      </c>
      <c r="D12" s="63">
        <v>0</v>
      </c>
      <c r="E12" s="63">
        <v>0</v>
      </c>
      <c r="F12" s="63">
        <v>0</v>
      </c>
      <c r="G12" s="63">
        <f t="shared" si="1"/>
        <v>0</v>
      </c>
    </row>
    <row r="13" spans="1:7" x14ac:dyDescent="0.25">
      <c r="A13" s="64" t="s">
        <v>183</v>
      </c>
      <c r="B13" s="63">
        <v>234140664.72</v>
      </c>
      <c r="C13" s="63">
        <v>5473189.21</v>
      </c>
      <c r="D13" s="63">
        <v>239613853.93000001</v>
      </c>
      <c r="E13" s="63">
        <v>47283188.659999996</v>
      </c>
      <c r="F13" s="63">
        <v>48825999.240000002</v>
      </c>
      <c r="G13" s="63">
        <f t="shared" si="1"/>
        <v>192330665.27000001</v>
      </c>
    </row>
    <row r="14" spans="1:7" x14ac:dyDescent="0.25">
      <c r="A14" s="64" t="s">
        <v>184</v>
      </c>
      <c r="B14" s="63">
        <v>0</v>
      </c>
      <c r="C14" s="63">
        <v>0</v>
      </c>
      <c r="D14" s="63">
        <v>0</v>
      </c>
      <c r="E14" s="63">
        <v>0</v>
      </c>
      <c r="F14" s="63">
        <v>0</v>
      </c>
      <c r="G14" s="63">
        <f t="shared" si="1"/>
        <v>0</v>
      </c>
    </row>
    <row r="15" spans="1:7" x14ac:dyDescent="0.25">
      <c r="A15" s="64" t="s">
        <v>185</v>
      </c>
      <c r="B15" s="63">
        <v>324816989.48000002</v>
      </c>
      <c r="C15" s="63">
        <v>32754662.420000002</v>
      </c>
      <c r="D15" s="63">
        <v>357571651.89999998</v>
      </c>
      <c r="E15" s="63">
        <v>54323105.960000001</v>
      </c>
      <c r="F15" s="63">
        <v>54543583.329999998</v>
      </c>
      <c r="G15" s="63">
        <f t="shared" si="1"/>
        <v>303248545.94</v>
      </c>
    </row>
    <row r="16" spans="1:7" x14ac:dyDescent="0.25">
      <c r="A16" s="64" t="s">
        <v>186</v>
      </c>
      <c r="B16" s="63">
        <v>0</v>
      </c>
      <c r="C16" s="63">
        <v>0</v>
      </c>
      <c r="D16" s="63">
        <v>0</v>
      </c>
      <c r="E16" s="63">
        <v>0</v>
      </c>
      <c r="F16" s="63">
        <v>0</v>
      </c>
      <c r="G16" s="63">
        <f t="shared" si="1"/>
        <v>0</v>
      </c>
    </row>
    <row r="17" spans="1:7" x14ac:dyDescent="0.25">
      <c r="A17" s="64" t="s">
        <v>187</v>
      </c>
      <c r="B17" s="63">
        <v>1306504193.1900001</v>
      </c>
      <c r="C17" s="63">
        <v>30626028.370000001</v>
      </c>
      <c r="D17" s="63">
        <v>1337130221.5599999</v>
      </c>
      <c r="E17" s="63">
        <v>249274092.72</v>
      </c>
      <c r="F17" s="63">
        <v>265415460.84999999</v>
      </c>
      <c r="G17" s="63">
        <f t="shared" si="1"/>
        <v>1087856128.8399999</v>
      </c>
    </row>
    <row r="18" spans="1:7" x14ac:dyDescent="0.25">
      <c r="A18" s="64" t="s">
        <v>188</v>
      </c>
      <c r="B18" s="63">
        <v>312461098.26999998</v>
      </c>
      <c r="C18" s="63">
        <v>79361154.700000003</v>
      </c>
      <c r="D18" s="63">
        <v>391822252.97000003</v>
      </c>
      <c r="E18" s="63">
        <v>54533314.75</v>
      </c>
      <c r="F18" s="63">
        <v>51030379.460000001</v>
      </c>
      <c r="G18" s="63">
        <f t="shared" si="1"/>
        <v>337288938.22000003</v>
      </c>
    </row>
    <row r="19" spans="1:7" x14ac:dyDescent="0.25">
      <c r="A19" s="62" t="s">
        <v>189</v>
      </c>
      <c r="B19" s="63">
        <v>1361549222.72</v>
      </c>
      <c r="C19" s="63">
        <v>493434043.60000002</v>
      </c>
      <c r="D19" s="63">
        <v>1854983266.3199999</v>
      </c>
      <c r="E19" s="63">
        <v>333772887.36000001</v>
      </c>
      <c r="F19" s="63">
        <v>318974656.87</v>
      </c>
      <c r="G19" s="63">
        <f t="shared" si="1"/>
        <v>1521210378.96</v>
      </c>
    </row>
    <row r="20" spans="1:7" x14ac:dyDescent="0.25">
      <c r="A20" s="64" t="s">
        <v>190</v>
      </c>
      <c r="B20" s="63">
        <v>112142698.51000001</v>
      </c>
      <c r="C20" s="63">
        <v>11121539.640000001</v>
      </c>
      <c r="D20" s="63">
        <v>123264238.15000001</v>
      </c>
      <c r="E20" s="63">
        <v>23387965.789999999</v>
      </c>
      <c r="F20" s="63">
        <v>23545327.91</v>
      </c>
      <c r="G20" s="63">
        <f t="shared" si="1"/>
        <v>99876272.360000014</v>
      </c>
    </row>
    <row r="21" spans="1:7" x14ac:dyDescent="0.25">
      <c r="A21" s="64" t="s">
        <v>191</v>
      </c>
      <c r="B21" s="63">
        <v>721141592.62</v>
      </c>
      <c r="C21" s="63">
        <v>412478944.35000002</v>
      </c>
      <c r="D21" s="63">
        <v>1133620536.97</v>
      </c>
      <c r="E21" s="63">
        <v>141409598.87</v>
      </c>
      <c r="F21" s="63">
        <v>134148921.02</v>
      </c>
      <c r="G21" s="63">
        <f t="shared" si="1"/>
        <v>992210938.10000002</v>
      </c>
    </row>
    <row r="22" spans="1:7" x14ac:dyDescent="0.25">
      <c r="A22" s="64" t="s">
        <v>192</v>
      </c>
      <c r="B22" s="63">
        <v>78974318.780000001</v>
      </c>
      <c r="C22" s="63">
        <v>17955518.039999999</v>
      </c>
      <c r="D22" s="63">
        <v>96929836.819999993</v>
      </c>
      <c r="E22" s="63">
        <v>17362208.649999999</v>
      </c>
      <c r="F22" s="63">
        <v>17276271.870000001</v>
      </c>
      <c r="G22" s="63">
        <f t="shared" si="1"/>
        <v>79567628.169999987</v>
      </c>
    </row>
    <row r="23" spans="1:7" x14ac:dyDescent="0.25">
      <c r="A23" s="64" t="s">
        <v>193</v>
      </c>
      <c r="B23" s="63">
        <v>172092710.05000001</v>
      </c>
      <c r="C23" s="63">
        <v>35157869.390000001</v>
      </c>
      <c r="D23" s="63">
        <v>207250579.44</v>
      </c>
      <c r="E23" s="63">
        <v>74330951.129999995</v>
      </c>
      <c r="F23" s="63">
        <v>72092220.909999996</v>
      </c>
      <c r="G23" s="63">
        <f t="shared" si="1"/>
        <v>132919628.31</v>
      </c>
    </row>
    <row r="24" spans="1:7" x14ac:dyDescent="0.25">
      <c r="A24" s="64" t="s">
        <v>194</v>
      </c>
      <c r="B24" s="63">
        <v>74956144.150000006</v>
      </c>
      <c r="C24" s="63">
        <v>6237238.5199999996</v>
      </c>
      <c r="D24" s="63">
        <v>81193382.670000002</v>
      </c>
      <c r="E24" s="63">
        <v>8743570.6999999993</v>
      </c>
      <c r="F24" s="63">
        <v>7835767.3499999996</v>
      </c>
      <c r="G24" s="63">
        <f t="shared" si="1"/>
        <v>72449811.969999999</v>
      </c>
    </row>
    <row r="25" spans="1:7" x14ac:dyDescent="0.25">
      <c r="A25" s="64" t="s">
        <v>195</v>
      </c>
      <c r="B25" s="63">
        <v>151811293.65000001</v>
      </c>
      <c r="C25" s="63">
        <v>10482933.66</v>
      </c>
      <c r="D25" s="63">
        <v>162294227.31</v>
      </c>
      <c r="E25" s="63">
        <v>48146594.579999998</v>
      </c>
      <c r="F25" s="63">
        <v>46836255.170000002</v>
      </c>
      <c r="G25" s="63">
        <f t="shared" si="1"/>
        <v>114147632.73</v>
      </c>
    </row>
    <row r="26" spans="1:7" x14ac:dyDescent="0.25">
      <c r="A26" s="64" t="s">
        <v>196</v>
      </c>
      <c r="B26" s="63">
        <v>50430464.960000001</v>
      </c>
      <c r="C26" s="63">
        <v>0</v>
      </c>
      <c r="D26" s="63">
        <v>50430464.960000001</v>
      </c>
      <c r="E26" s="63">
        <v>20391997.640000001</v>
      </c>
      <c r="F26" s="63">
        <v>17239892.640000001</v>
      </c>
      <c r="G26" s="63">
        <f t="shared" si="1"/>
        <v>30038467.32</v>
      </c>
    </row>
    <row r="27" spans="1:7" x14ac:dyDescent="0.25">
      <c r="A27" s="62" t="s">
        <v>197</v>
      </c>
      <c r="B27" s="63">
        <v>882019498.84000003</v>
      </c>
      <c r="C27" s="63">
        <v>234344173.11000001</v>
      </c>
      <c r="D27" s="63">
        <v>1116363671.95</v>
      </c>
      <c r="E27" s="63">
        <v>177353567.33000001</v>
      </c>
      <c r="F27" s="63">
        <v>174882131.49000001</v>
      </c>
      <c r="G27" s="63">
        <f t="shared" si="1"/>
        <v>939010104.62</v>
      </c>
    </row>
    <row r="28" spans="1:7" x14ac:dyDescent="0.25">
      <c r="A28" s="65" t="s">
        <v>198</v>
      </c>
      <c r="B28" s="63">
        <v>87112395.579999998</v>
      </c>
      <c r="C28" s="63">
        <v>55747538.520000003</v>
      </c>
      <c r="D28" s="63">
        <v>142859934.09999999</v>
      </c>
      <c r="E28" s="63">
        <v>26526140.25</v>
      </c>
      <c r="F28" s="63">
        <v>26803366.109999999</v>
      </c>
      <c r="G28" s="63">
        <f t="shared" si="1"/>
        <v>116333793.84999999</v>
      </c>
    </row>
    <row r="29" spans="1:7" x14ac:dyDescent="0.25">
      <c r="A29" s="64" t="s">
        <v>199</v>
      </c>
      <c r="B29" s="63">
        <v>13950000</v>
      </c>
      <c r="C29" s="63">
        <v>0</v>
      </c>
      <c r="D29" s="63">
        <v>13950000</v>
      </c>
      <c r="E29" s="63">
        <v>415638.28</v>
      </c>
      <c r="F29" s="63">
        <v>344469.42</v>
      </c>
      <c r="G29" s="63">
        <f t="shared" si="1"/>
        <v>13534361.720000001</v>
      </c>
    </row>
    <row r="30" spans="1:7" x14ac:dyDescent="0.25">
      <c r="A30" s="64" t="s">
        <v>200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f t="shared" si="1"/>
        <v>0</v>
      </c>
    </row>
    <row r="31" spans="1:7" x14ac:dyDescent="0.25">
      <c r="A31" s="64" t="s">
        <v>201</v>
      </c>
      <c r="B31" s="63">
        <v>437060750.76999998</v>
      </c>
      <c r="C31" s="63">
        <v>5379452.25</v>
      </c>
      <c r="D31" s="63">
        <v>442440203.01999998</v>
      </c>
      <c r="E31" s="63">
        <v>80562680.310000002</v>
      </c>
      <c r="F31" s="63">
        <v>74910531.340000004</v>
      </c>
      <c r="G31" s="63">
        <f t="shared" si="1"/>
        <v>361877522.70999998</v>
      </c>
    </row>
    <row r="32" spans="1:7" x14ac:dyDescent="0.25">
      <c r="A32" s="64" t="s">
        <v>202</v>
      </c>
      <c r="B32" s="63">
        <v>236891736.11000001</v>
      </c>
      <c r="C32" s="63">
        <v>125790119.94</v>
      </c>
      <c r="D32" s="63">
        <v>362681856.05000001</v>
      </c>
      <c r="E32" s="63">
        <v>49391130.350000001</v>
      </c>
      <c r="F32" s="63">
        <v>54597346.939999998</v>
      </c>
      <c r="G32" s="63">
        <f t="shared" si="1"/>
        <v>313290725.69999999</v>
      </c>
    </row>
    <row r="33" spans="1:7" x14ac:dyDescent="0.25">
      <c r="A33" s="64" t="s">
        <v>203</v>
      </c>
      <c r="B33" s="63">
        <v>0</v>
      </c>
      <c r="C33" s="63">
        <v>0</v>
      </c>
      <c r="D33" s="63">
        <v>0</v>
      </c>
      <c r="E33" s="63">
        <v>0</v>
      </c>
      <c r="F33" s="63">
        <v>0</v>
      </c>
      <c r="G33" s="63">
        <f t="shared" si="1"/>
        <v>0</v>
      </c>
    </row>
    <row r="34" spans="1:7" x14ac:dyDescent="0.25">
      <c r="A34" s="64" t="s">
        <v>204</v>
      </c>
      <c r="B34" s="63">
        <v>61970979</v>
      </c>
      <c r="C34" s="63">
        <v>27657641.949999999</v>
      </c>
      <c r="D34" s="63">
        <v>89628620.950000003</v>
      </c>
      <c r="E34" s="63">
        <v>13740168.1</v>
      </c>
      <c r="F34" s="63">
        <v>11962846.890000001</v>
      </c>
      <c r="G34" s="63">
        <f t="shared" si="1"/>
        <v>75888452.850000009</v>
      </c>
    </row>
    <row r="35" spans="1:7" x14ac:dyDescent="0.25">
      <c r="A35" s="64" t="s">
        <v>205</v>
      </c>
      <c r="B35" s="63">
        <v>45033637.380000003</v>
      </c>
      <c r="C35" s="63">
        <v>19769420.449999999</v>
      </c>
      <c r="D35" s="63">
        <v>64803057.829999998</v>
      </c>
      <c r="E35" s="63">
        <v>6717810.04</v>
      </c>
      <c r="F35" s="63">
        <v>6263570.79</v>
      </c>
      <c r="G35" s="63">
        <f t="shared" si="1"/>
        <v>58085247.789999999</v>
      </c>
    </row>
    <row r="36" spans="1:7" x14ac:dyDescent="0.25">
      <c r="A36" s="64" t="s">
        <v>206</v>
      </c>
      <c r="B36" s="63">
        <v>0</v>
      </c>
      <c r="C36" s="63">
        <v>0</v>
      </c>
      <c r="D36" s="63">
        <v>0</v>
      </c>
      <c r="E36" s="63">
        <v>0</v>
      </c>
      <c r="F36" s="63">
        <v>0</v>
      </c>
      <c r="G36" s="63">
        <f t="shared" si="1"/>
        <v>0</v>
      </c>
    </row>
    <row r="37" spans="1:7" ht="30" x14ac:dyDescent="0.25">
      <c r="A37" s="66" t="s">
        <v>207</v>
      </c>
      <c r="B37" s="63">
        <v>0</v>
      </c>
      <c r="C37" s="63">
        <v>0</v>
      </c>
      <c r="D37" s="63">
        <v>0</v>
      </c>
      <c r="E37" s="63">
        <v>0</v>
      </c>
      <c r="F37" s="63">
        <v>0</v>
      </c>
      <c r="G37" s="63">
        <f t="shared" si="1"/>
        <v>0</v>
      </c>
    </row>
    <row r="38" spans="1:7" x14ac:dyDescent="0.25">
      <c r="A38" s="65" t="s">
        <v>208</v>
      </c>
      <c r="B38" s="63">
        <v>0</v>
      </c>
      <c r="C38" s="63">
        <v>0</v>
      </c>
      <c r="D38" s="63">
        <v>0</v>
      </c>
      <c r="E38" s="63">
        <v>0</v>
      </c>
      <c r="F38" s="63">
        <v>0</v>
      </c>
      <c r="G38" s="63">
        <f t="shared" si="1"/>
        <v>0</v>
      </c>
    </row>
    <row r="39" spans="1:7" ht="30" x14ac:dyDescent="0.25">
      <c r="A39" s="65" t="s">
        <v>209</v>
      </c>
      <c r="B39" s="63">
        <v>0</v>
      </c>
      <c r="C39" s="63">
        <v>0</v>
      </c>
      <c r="D39" s="63">
        <v>0</v>
      </c>
      <c r="E39" s="63">
        <v>0</v>
      </c>
      <c r="F39" s="63">
        <v>0</v>
      </c>
      <c r="G39" s="63">
        <f t="shared" si="1"/>
        <v>0</v>
      </c>
    </row>
    <row r="40" spans="1:7" x14ac:dyDescent="0.25">
      <c r="A40" s="65" t="s">
        <v>210</v>
      </c>
      <c r="B40" s="63">
        <v>0</v>
      </c>
      <c r="C40" s="63">
        <v>0</v>
      </c>
      <c r="D40" s="63">
        <v>0</v>
      </c>
      <c r="E40" s="63">
        <v>0</v>
      </c>
      <c r="F40" s="63">
        <v>0</v>
      </c>
      <c r="G40" s="63">
        <f t="shared" si="1"/>
        <v>0</v>
      </c>
    </row>
    <row r="41" spans="1:7" x14ac:dyDescent="0.25">
      <c r="A41" s="65" t="s">
        <v>211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3">
        <f t="shared" si="1"/>
        <v>0</v>
      </c>
    </row>
    <row r="42" spans="1:7" x14ac:dyDescent="0.25">
      <c r="A42" s="65"/>
      <c r="B42" s="63"/>
      <c r="C42" s="63"/>
      <c r="D42" s="63"/>
      <c r="E42" s="63"/>
      <c r="F42" s="63"/>
      <c r="G42" s="63"/>
    </row>
    <row r="43" spans="1:7" x14ac:dyDescent="0.25">
      <c r="A43" s="55" t="s">
        <v>212</v>
      </c>
      <c r="B43" s="67">
        <f>B44+B53+B61+B71</f>
        <v>1544606299.5400002</v>
      </c>
      <c r="C43" s="67">
        <f t="shared" ref="C43:F43" si="2">C44+C53+C61+C71</f>
        <v>170267822.22999999</v>
      </c>
      <c r="D43" s="67">
        <f t="shared" si="2"/>
        <v>1714874121.77</v>
      </c>
      <c r="E43" s="67">
        <f t="shared" si="2"/>
        <v>254021615.71000001</v>
      </c>
      <c r="F43" s="67">
        <f t="shared" si="2"/>
        <v>213153768.91</v>
      </c>
      <c r="G43" s="67">
        <f>D43-E43</f>
        <v>1460852506.0599999</v>
      </c>
    </row>
    <row r="44" spans="1:7" x14ac:dyDescent="0.25">
      <c r="A44" s="62" t="s">
        <v>213</v>
      </c>
      <c r="B44" s="63">
        <v>500318512.17000002</v>
      </c>
      <c r="C44" s="63">
        <v>-12615269.02</v>
      </c>
      <c r="D44" s="63">
        <v>487703243.14999998</v>
      </c>
      <c r="E44" s="63">
        <v>70979109.879999995</v>
      </c>
      <c r="F44" s="63">
        <v>62075584.780000001</v>
      </c>
      <c r="G44" s="63">
        <f>D44-E44</f>
        <v>416724133.26999998</v>
      </c>
    </row>
    <row r="45" spans="1:7" x14ac:dyDescent="0.25">
      <c r="A45" s="65" t="s">
        <v>181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3">
        <f t="shared" ref="G45:G75" si="3">D45-E45</f>
        <v>0</v>
      </c>
    </row>
    <row r="46" spans="1:7" x14ac:dyDescent="0.25">
      <c r="A46" s="65" t="s">
        <v>182</v>
      </c>
      <c r="B46" s="63">
        <v>0</v>
      </c>
      <c r="C46" s="63">
        <v>0</v>
      </c>
      <c r="D46" s="63">
        <v>0</v>
      </c>
      <c r="E46" s="63">
        <v>0</v>
      </c>
      <c r="F46" s="63">
        <v>0</v>
      </c>
      <c r="G46" s="63">
        <f t="shared" si="3"/>
        <v>0</v>
      </c>
    </row>
    <row r="47" spans="1:7" x14ac:dyDescent="0.25">
      <c r="A47" s="65" t="s">
        <v>183</v>
      </c>
      <c r="B47" s="63">
        <v>0</v>
      </c>
      <c r="C47" s="63">
        <v>0</v>
      </c>
      <c r="D47" s="63">
        <v>0</v>
      </c>
      <c r="E47" s="63">
        <v>0</v>
      </c>
      <c r="F47" s="63">
        <v>0</v>
      </c>
      <c r="G47" s="63">
        <f t="shared" si="3"/>
        <v>0</v>
      </c>
    </row>
    <row r="48" spans="1:7" x14ac:dyDescent="0.25">
      <c r="A48" s="65" t="s">
        <v>184</v>
      </c>
      <c r="B48" s="63">
        <v>0</v>
      </c>
      <c r="C48" s="63">
        <v>0</v>
      </c>
      <c r="D48" s="63">
        <v>0</v>
      </c>
      <c r="E48" s="63">
        <v>0</v>
      </c>
      <c r="F48" s="63">
        <v>0</v>
      </c>
      <c r="G48" s="63">
        <f t="shared" si="3"/>
        <v>0</v>
      </c>
    </row>
    <row r="49" spans="1:7" x14ac:dyDescent="0.25">
      <c r="A49" s="65" t="s">
        <v>185</v>
      </c>
      <c r="B49" s="63">
        <v>20000000</v>
      </c>
      <c r="C49" s="63">
        <v>-20000000</v>
      </c>
      <c r="D49" s="63">
        <v>0</v>
      </c>
      <c r="E49" s="63">
        <v>0</v>
      </c>
      <c r="F49" s="63">
        <v>0</v>
      </c>
      <c r="G49" s="63">
        <f t="shared" si="3"/>
        <v>0</v>
      </c>
    </row>
    <row r="50" spans="1:7" x14ac:dyDescent="0.25">
      <c r="A50" s="65" t="s">
        <v>186</v>
      </c>
      <c r="B50" s="63">
        <v>0</v>
      </c>
      <c r="C50" s="63">
        <v>0</v>
      </c>
      <c r="D50" s="63">
        <v>0</v>
      </c>
      <c r="E50" s="63">
        <v>0</v>
      </c>
      <c r="F50" s="63">
        <v>0</v>
      </c>
      <c r="G50" s="63">
        <f t="shared" si="3"/>
        <v>0</v>
      </c>
    </row>
    <row r="51" spans="1:7" x14ac:dyDescent="0.25">
      <c r="A51" s="65" t="s">
        <v>187</v>
      </c>
      <c r="B51" s="63">
        <v>378398718.17000002</v>
      </c>
      <c r="C51" s="63">
        <v>65147914.729999997</v>
      </c>
      <c r="D51" s="63">
        <v>443546632.89999998</v>
      </c>
      <c r="E51" s="63">
        <v>70979109.879999995</v>
      </c>
      <c r="F51" s="63">
        <v>62075584.780000001</v>
      </c>
      <c r="G51" s="63">
        <f t="shared" si="3"/>
        <v>372567523.01999998</v>
      </c>
    </row>
    <row r="52" spans="1:7" x14ac:dyDescent="0.25">
      <c r="A52" s="65" t="s">
        <v>188</v>
      </c>
      <c r="B52" s="63">
        <v>101919794</v>
      </c>
      <c r="C52" s="63">
        <v>-57763183.75</v>
      </c>
      <c r="D52" s="63">
        <v>44156610.25</v>
      </c>
      <c r="E52" s="63">
        <v>0</v>
      </c>
      <c r="F52" s="63">
        <v>0</v>
      </c>
      <c r="G52" s="63">
        <f t="shared" si="3"/>
        <v>44156610.25</v>
      </c>
    </row>
    <row r="53" spans="1:7" x14ac:dyDescent="0.25">
      <c r="A53" s="62" t="s">
        <v>189</v>
      </c>
      <c r="B53" s="63">
        <v>772686268.51999998</v>
      </c>
      <c r="C53" s="63">
        <v>181868369.91</v>
      </c>
      <c r="D53" s="63">
        <v>954554638.42999995</v>
      </c>
      <c r="E53" s="63">
        <v>124594884.68000001</v>
      </c>
      <c r="F53" s="63">
        <v>95251521.709999993</v>
      </c>
      <c r="G53" s="63">
        <f t="shared" si="3"/>
        <v>829959753.75</v>
      </c>
    </row>
    <row r="54" spans="1:7" x14ac:dyDescent="0.25">
      <c r="A54" s="65" t="s">
        <v>190</v>
      </c>
      <c r="B54" s="63">
        <v>433410755.38</v>
      </c>
      <c r="C54" s="63">
        <v>615119.06000000006</v>
      </c>
      <c r="D54" s="63">
        <v>434025874.44</v>
      </c>
      <c r="E54" s="63">
        <v>90029431.129999995</v>
      </c>
      <c r="F54" s="63">
        <v>63605331.799999997</v>
      </c>
      <c r="G54" s="63">
        <f t="shared" si="3"/>
        <v>343996443.31</v>
      </c>
    </row>
    <row r="55" spans="1:7" x14ac:dyDescent="0.25">
      <c r="A55" s="65" t="s">
        <v>191</v>
      </c>
      <c r="B55" s="63">
        <v>324275513.13999999</v>
      </c>
      <c r="C55" s="63">
        <v>178876128.49000001</v>
      </c>
      <c r="D55" s="63">
        <v>503151641.63</v>
      </c>
      <c r="E55" s="63">
        <v>33672490.380000003</v>
      </c>
      <c r="F55" s="63">
        <v>30753226.739999998</v>
      </c>
      <c r="G55" s="63">
        <f t="shared" si="3"/>
        <v>469479151.25</v>
      </c>
    </row>
    <row r="56" spans="1:7" x14ac:dyDescent="0.25">
      <c r="A56" s="65" t="s">
        <v>192</v>
      </c>
      <c r="B56" s="63">
        <v>0</v>
      </c>
      <c r="C56" s="63">
        <v>0</v>
      </c>
      <c r="D56" s="63">
        <v>0</v>
      </c>
      <c r="E56" s="63">
        <v>0</v>
      </c>
      <c r="F56" s="63">
        <v>0</v>
      </c>
      <c r="G56" s="63">
        <f t="shared" si="3"/>
        <v>0</v>
      </c>
    </row>
    <row r="57" spans="1:7" x14ac:dyDescent="0.25">
      <c r="A57" s="68" t="s">
        <v>193</v>
      </c>
      <c r="B57" s="63">
        <v>0</v>
      </c>
      <c r="C57" s="63">
        <v>2147160.66</v>
      </c>
      <c r="D57" s="63">
        <v>2147160.66</v>
      </c>
      <c r="E57" s="63">
        <v>892963.17</v>
      </c>
      <c r="F57" s="63">
        <v>892963.17</v>
      </c>
      <c r="G57" s="63">
        <f t="shared" si="3"/>
        <v>1254197.4900000002</v>
      </c>
    </row>
    <row r="58" spans="1:7" x14ac:dyDescent="0.25">
      <c r="A58" s="65" t="s">
        <v>194</v>
      </c>
      <c r="B58" s="63">
        <v>15000000</v>
      </c>
      <c r="C58" s="63">
        <v>229961.7</v>
      </c>
      <c r="D58" s="63">
        <v>15229961.699999999</v>
      </c>
      <c r="E58" s="63">
        <v>0</v>
      </c>
      <c r="F58" s="63">
        <v>0</v>
      </c>
      <c r="G58" s="63">
        <f t="shared" si="3"/>
        <v>15229961.699999999</v>
      </c>
    </row>
    <row r="59" spans="1:7" x14ac:dyDescent="0.25">
      <c r="A59" s="65" t="s">
        <v>195</v>
      </c>
      <c r="B59" s="63">
        <v>0</v>
      </c>
      <c r="C59" s="63">
        <v>0</v>
      </c>
      <c r="D59" s="63">
        <v>0</v>
      </c>
      <c r="E59" s="63">
        <v>0</v>
      </c>
      <c r="F59" s="63">
        <v>0</v>
      </c>
      <c r="G59" s="63">
        <f t="shared" si="3"/>
        <v>0</v>
      </c>
    </row>
    <row r="60" spans="1:7" x14ac:dyDescent="0.25">
      <c r="A60" s="65" t="s">
        <v>196</v>
      </c>
      <c r="B60" s="63">
        <v>0</v>
      </c>
      <c r="C60" s="63">
        <v>0</v>
      </c>
      <c r="D60" s="63">
        <v>0</v>
      </c>
      <c r="E60" s="63">
        <v>0</v>
      </c>
      <c r="F60" s="63">
        <v>0</v>
      </c>
      <c r="G60" s="63">
        <f t="shared" si="3"/>
        <v>0</v>
      </c>
    </row>
    <row r="61" spans="1:7" x14ac:dyDescent="0.25">
      <c r="A61" s="62" t="s">
        <v>197</v>
      </c>
      <c r="B61" s="63">
        <v>83581661.409999996</v>
      </c>
      <c r="C61" s="63">
        <v>1014721.34</v>
      </c>
      <c r="D61" s="63">
        <v>84596382.75</v>
      </c>
      <c r="E61" s="63">
        <v>16259106.109999999</v>
      </c>
      <c r="F61" s="63">
        <v>13638147.380000001</v>
      </c>
      <c r="G61" s="63">
        <f t="shared" si="3"/>
        <v>68337276.640000001</v>
      </c>
    </row>
    <row r="62" spans="1:7" x14ac:dyDescent="0.25">
      <c r="A62" s="65" t="s">
        <v>198</v>
      </c>
      <c r="B62" s="63">
        <v>0</v>
      </c>
      <c r="C62" s="63">
        <v>1014721.34</v>
      </c>
      <c r="D62" s="63">
        <v>1014721.34</v>
      </c>
      <c r="E62" s="63">
        <v>0</v>
      </c>
      <c r="F62" s="63">
        <v>0</v>
      </c>
      <c r="G62" s="63">
        <f t="shared" si="3"/>
        <v>1014721.34</v>
      </c>
    </row>
    <row r="63" spans="1:7" x14ac:dyDescent="0.25">
      <c r="A63" s="65" t="s">
        <v>199</v>
      </c>
      <c r="B63" s="63">
        <v>0</v>
      </c>
      <c r="C63" s="63">
        <v>0</v>
      </c>
      <c r="D63" s="63">
        <v>0</v>
      </c>
      <c r="E63" s="63">
        <v>0</v>
      </c>
      <c r="F63" s="63">
        <v>0</v>
      </c>
      <c r="G63" s="63">
        <f t="shared" si="3"/>
        <v>0</v>
      </c>
    </row>
    <row r="64" spans="1:7" x14ac:dyDescent="0.25">
      <c r="A64" s="65" t="s">
        <v>200</v>
      </c>
      <c r="B64" s="63">
        <v>0</v>
      </c>
      <c r="C64" s="63">
        <v>0</v>
      </c>
      <c r="D64" s="63">
        <v>0</v>
      </c>
      <c r="E64" s="63">
        <v>0</v>
      </c>
      <c r="F64" s="63">
        <v>0</v>
      </c>
      <c r="G64" s="63">
        <f t="shared" si="3"/>
        <v>0</v>
      </c>
    </row>
    <row r="65" spans="1:7" x14ac:dyDescent="0.25">
      <c r="A65" s="65" t="s">
        <v>201</v>
      </c>
      <c r="B65" s="63">
        <v>0</v>
      </c>
      <c r="C65" s="63">
        <v>0</v>
      </c>
      <c r="D65" s="63">
        <v>0</v>
      </c>
      <c r="E65" s="63">
        <v>0</v>
      </c>
      <c r="F65" s="63">
        <v>0</v>
      </c>
      <c r="G65" s="63">
        <f t="shared" si="3"/>
        <v>0</v>
      </c>
    </row>
    <row r="66" spans="1:7" x14ac:dyDescent="0.25">
      <c r="A66" s="65" t="s">
        <v>202</v>
      </c>
      <c r="B66" s="63">
        <v>83581661.409999996</v>
      </c>
      <c r="C66" s="63">
        <v>0</v>
      </c>
      <c r="D66" s="63">
        <v>83581661.409999996</v>
      </c>
      <c r="E66" s="63">
        <v>16259106.109999999</v>
      </c>
      <c r="F66" s="63">
        <v>13638147.380000001</v>
      </c>
      <c r="G66" s="63">
        <f t="shared" si="3"/>
        <v>67322555.299999997</v>
      </c>
    </row>
    <row r="67" spans="1:7" x14ac:dyDescent="0.25">
      <c r="A67" s="65" t="s">
        <v>203</v>
      </c>
      <c r="B67" s="63">
        <v>0</v>
      </c>
      <c r="C67" s="63">
        <v>0</v>
      </c>
      <c r="D67" s="63">
        <v>0</v>
      </c>
      <c r="E67" s="63">
        <v>0</v>
      </c>
      <c r="F67" s="63">
        <v>0</v>
      </c>
      <c r="G67" s="63">
        <f t="shared" si="3"/>
        <v>0</v>
      </c>
    </row>
    <row r="68" spans="1:7" x14ac:dyDescent="0.25">
      <c r="A68" s="65" t="s">
        <v>204</v>
      </c>
      <c r="B68" s="63">
        <v>0</v>
      </c>
      <c r="C68" s="63">
        <v>0</v>
      </c>
      <c r="D68" s="63">
        <v>0</v>
      </c>
      <c r="E68" s="63">
        <v>0</v>
      </c>
      <c r="F68" s="63">
        <v>0</v>
      </c>
      <c r="G68" s="63">
        <f t="shared" si="3"/>
        <v>0</v>
      </c>
    </row>
    <row r="69" spans="1:7" x14ac:dyDescent="0.25">
      <c r="A69" s="65" t="s">
        <v>205</v>
      </c>
      <c r="B69" s="63">
        <v>0</v>
      </c>
      <c r="C69" s="63">
        <v>0</v>
      </c>
      <c r="D69" s="63">
        <v>0</v>
      </c>
      <c r="E69" s="63">
        <v>0</v>
      </c>
      <c r="F69" s="63">
        <v>0</v>
      </c>
      <c r="G69" s="63">
        <f t="shared" si="3"/>
        <v>0</v>
      </c>
    </row>
    <row r="70" spans="1:7" x14ac:dyDescent="0.25">
      <c r="A70" s="65" t="s">
        <v>206</v>
      </c>
      <c r="B70" s="63">
        <v>0</v>
      </c>
      <c r="C70" s="63">
        <v>0</v>
      </c>
      <c r="D70" s="63">
        <v>0</v>
      </c>
      <c r="E70" s="63">
        <v>0</v>
      </c>
      <c r="F70" s="63">
        <v>0</v>
      </c>
      <c r="G70" s="63">
        <f t="shared" si="3"/>
        <v>0</v>
      </c>
    </row>
    <row r="71" spans="1:7" x14ac:dyDescent="0.25">
      <c r="A71" s="66" t="s">
        <v>214</v>
      </c>
      <c r="B71" s="69">
        <v>188019857.44</v>
      </c>
      <c r="C71" s="69">
        <v>0</v>
      </c>
      <c r="D71" s="69">
        <v>188019857.44</v>
      </c>
      <c r="E71" s="69">
        <v>42188515.039999999</v>
      </c>
      <c r="F71" s="69">
        <v>42188515.039999999</v>
      </c>
      <c r="G71" s="63">
        <f t="shared" si="3"/>
        <v>145831342.40000001</v>
      </c>
    </row>
    <row r="72" spans="1:7" x14ac:dyDescent="0.25">
      <c r="A72" s="65" t="s">
        <v>208</v>
      </c>
      <c r="B72" s="63">
        <v>188019857.44</v>
      </c>
      <c r="C72" s="63">
        <v>0</v>
      </c>
      <c r="D72" s="63">
        <v>188019857.44</v>
      </c>
      <c r="E72" s="63">
        <v>42188515.039999999</v>
      </c>
      <c r="F72" s="63">
        <v>42188515.039999999</v>
      </c>
      <c r="G72" s="63">
        <f t="shared" si="3"/>
        <v>145831342.40000001</v>
      </c>
    </row>
    <row r="73" spans="1:7" ht="30" x14ac:dyDescent="0.25">
      <c r="A73" s="65" t="s">
        <v>209</v>
      </c>
      <c r="B73" s="63">
        <v>0</v>
      </c>
      <c r="C73" s="63">
        <v>0</v>
      </c>
      <c r="D73" s="63">
        <v>0</v>
      </c>
      <c r="E73" s="63">
        <v>0</v>
      </c>
      <c r="F73" s="63">
        <v>0</v>
      </c>
      <c r="G73" s="63">
        <f t="shared" si="3"/>
        <v>0</v>
      </c>
    </row>
    <row r="74" spans="1:7" x14ac:dyDescent="0.25">
      <c r="A74" s="65" t="s">
        <v>210</v>
      </c>
      <c r="B74" s="63">
        <v>0</v>
      </c>
      <c r="C74" s="63">
        <v>0</v>
      </c>
      <c r="D74" s="63">
        <v>0</v>
      </c>
      <c r="E74" s="63">
        <v>0</v>
      </c>
      <c r="F74" s="63">
        <v>0</v>
      </c>
      <c r="G74" s="63">
        <f t="shared" si="3"/>
        <v>0</v>
      </c>
    </row>
    <row r="75" spans="1:7" x14ac:dyDescent="0.25">
      <c r="A75" s="65" t="s">
        <v>211</v>
      </c>
      <c r="B75" s="63">
        <v>0</v>
      </c>
      <c r="C75" s="63">
        <v>0</v>
      </c>
      <c r="D75" s="63">
        <v>0</v>
      </c>
      <c r="E75" s="63">
        <v>0</v>
      </c>
      <c r="F75" s="63">
        <v>0</v>
      </c>
      <c r="G75" s="63">
        <f t="shared" si="3"/>
        <v>0</v>
      </c>
    </row>
    <row r="76" spans="1:7" x14ac:dyDescent="0.25">
      <c r="A76" s="70"/>
      <c r="B76" s="71"/>
      <c r="C76" s="71"/>
      <c r="D76" s="71"/>
      <c r="E76" s="71"/>
      <c r="F76" s="71"/>
      <c r="G76" s="71"/>
    </row>
    <row r="77" spans="1:7" x14ac:dyDescent="0.25">
      <c r="A77" s="55" t="s">
        <v>89</v>
      </c>
      <c r="B77" s="67">
        <f>B43+B9</f>
        <v>6007411164.4400005</v>
      </c>
      <c r="C77" s="67">
        <f t="shared" ref="C77:F77" si="4">C43+C9</f>
        <v>1046793057.1800001</v>
      </c>
      <c r="D77" s="67">
        <f t="shared" si="4"/>
        <v>7054204221.6199989</v>
      </c>
      <c r="E77" s="67">
        <f t="shared" si="4"/>
        <v>1178468763.29</v>
      </c>
      <c r="F77" s="67">
        <f t="shared" si="4"/>
        <v>1135306405.5900002</v>
      </c>
      <c r="G77" s="67">
        <f>D77-E77</f>
        <v>5875735458.329999</v>
      </c>
    </row>
    <row r="78" spans="1:7" x14ac:dyDescent="0.25">
      <c r="A78" s="56"/>
      <c r="B78" s="72"/>
      <c r="C78" s="72"/>
      <c r="D78" s="72"/>
      <c r="E78" s="72"/>
      <c r="F78" s="72"/>
      <c r="G78" s="72"/>
    </row>
    <row r="92" spans="1:5" x14ac:dyDescent="0.25">
      <c r="A92" s="25"/>
      <c r="B92" s="25"/>
      <c r="C92" s="26"/>
      <c r="D92" s="26"/>
      <c r="E92" s="26"/>
    </row>
    <row r="93" spans="1:5" x14ac:dyDescent="0.25">
      <c r="A93" s="27" t="s">
        <v>90</v>
      </c>
      <c r="B93" s="25"/>
      <c r="C93" s="28" t="s">
        <v>91</v>
      </c>
      <c r="D93" s="28"/>
      <c r="E93" s="28"/>
    </row>
    <row r="94" spans="1:5" ht="15" customHeight="1" x14ac:dyDescent="0.25">
      <c r="A94" s="29" t="s">
        <v>92</v>
      </c>
      <c r="B94" s="25"/>
      <c r="C94" s="28" t="s">
        <v>93</v>
      </c>
      <c r="D94" s="28"/>
      <c r="E94" s="28"/>
    </row>
  </sheetData>
  <mergeCells count="11">
    <mergeCell ref="A7:A8"/>
    <mergeCell ref="B7:F7"/>
    <mergeCell ref="G7:G8"/>
    <mergeCell ref="C93:E93"/>
    <mergeCell ref="C94:E94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46" orientation="portrait" r:id="rId1"/>
  <ignoredErrors>
    <ignoredError sqref="B9:G78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view="pageBreakPreview" topLeftCell="A4" zoomScaleNormal="87" zoomScaleSheetLayoutView="100" workbookViewId="0">
      <selection activeCell="A4" sqref="A4:G4"/>
    </sheetView>
  </sheetViews>
  <sheetFormatPr baseColWidth="10" defaultRowHeight="15" x14ac:dyDescent="0.25"/>
  <cols>
    <col min="1" max="1" width="56.140625" customWidth="1"/>
    <col min="2" max="2" width="16.85546875" bestFit="1" customWidth="1"/>
    <col min="3" max="3" width="14.140625" bestFit="1" customWidth="1"/>
    <col min="4" max="4" width="16.85546875" bestFit="1" customWidth="1"/>
    <col min="5" max="6" width="15.140625" bestFit="1" customWidth="1"/>
    <col min="7" max="7" width="16.85546875" bestFit="1" customWidth="1"/>
  </cols>
  <sheetData>
    <row r="1" spans="1:7" ht="21" x14ac:dyDescent="0.25">
      <c r="A1" s="1" t="s">
        <v>215</v>
      </c>
      <c r="B1" s="2"/>
      <c r="C1" s="2"/>
      <c r="D1" s="2"/>
      <c r="E1" s="2"/>
      <c r="F1" s="2"/>
      <c r="G1" s="2"/>
    </row>
    <row r="2" spans="1:7" x14ac:dyDescent="0.25">
      <c r="A2" s="30" t="s">
        <v>1</v>
      </c>
      <c r="B2" s="31"/>
      <c r="C2" s="31"/>
      <c r="D2" s="31"/>
      <c r="E2" s="31"/>
      <c r="F2" s="31"/>
      <c r="G2" s="32"/>
    </row>
    <row r="3" spans="1:7" x14ac:dyDescent="0.25">
      <c r="A3" s="36" t="s">
        <v>2</v>
      </c>
      <c r="B3" s="37"/>
      <c r="C3" s="37"/>
      <c r="D3" s="37"/>
      <c r="E3" s="37"/>
      <c r="F3" s="37"/>
      <c r="G3" s="38"/>
    </row>
    <row r="4" spans="1:7" x14ac:dyDescent="0.25">
      <c r="A4" s="36" t="s">
        <v>216</v>
      </c>
      <c r="B4" s="37"/>
      <c r="C4" s="37"/>
      <c r="D4" s="37"/>
      <c r="E4" s="37"/>
      <c r="F4" s="37"/>
      <c r="G4" s="38"/>
    </row>
    <row r="5" spans="1:7" x14ac:dyDescent="0.25">
      <c r="A5" s="36" t="s">
        <v>4</v>
      </c>
      <c r="B5" s="37"/>
      <c r="C5" s="37"/>
      <c r="D5" s="37"/>
      <c r="E5" s="37"/>
      <c r="F5" s="37"/>
      <c r="G5" s="38"/>
    </row>
    <row r="6" spans="1:7" x14ac:dyDescent="0.25">
      <c r="A6" s="39" t="s">
        <v>5</v>
      </c>
      <c r="B6" s="40"/>
      <c r="C6" s="40"/>
      <c r="D6" s="40"/>
      <c r="E6" s="40"/>
      <c r="F6" s="40"/>
      <c r="G6" s="41"/>
    </row>
    <row r="7" spans="1:7" x14ac:dyDescent="0.25">
      <c r="A7" s="42" t="s">
        <v>217</v>
      </c>
      <c r="B7" s="7" t="s">
        <v>7</v>
      </c>
      <c r="C7" s="7"/>
      <c r="D7" s="7"/>
      <c r="E7" s="7"/>
      <c r="F7" s="7"/>
      <c r="G7" s="7" t="s">
        <v>8</v>
      </c>
    </row>
    <row r="8" spans="1:7" ht="45" x14ac:dyDescent="0.25">
      <c r="A8" s="6"/>
      <c r="B8" s="46" t="s">
        <v>9</v>
      </c>
      <c r="C8" s="73" t="s">
        <v>178</v>
      </c>
      <c r="D8" s="73" t="s">
        <v>97</v>
      </c>
      <c r="E8" s="73" t="s">
        <v>12</v>
      </c>
      <c r="F8" s="73" t="s">
        <v>98</v>
      </c>
      <c r="G8" s="74"/>
    </row>
    <row r="9" spans="1:7" x14ac:dyDescent="0.25">
      <c r="A9" s="47" t="s">
        <v>218</v>
      </c>
      <c r="B9" s="75">
        <v>2244513926.0599985</v>
      </c>
      <c r="C9" s="75">
        <v>13341393.789999999</v>
      </c>
      <c r="D9" s="75">
        <v>2257855319.849999</v>
      </c>
      <c r="E9" s="75">
        <v>441970379.44999993</v>
      </c>
      <c r="F9" s="75">
        <v>441970379.44999993</v>
      </c>
      <c r="G9" s="75">
        <v>1815884940.3999989</v>
      </c>
    </row>
    <row r="10" spans="1:7" x14ac:dyDescent="0.25">
      <c r="A10" s="62" t="s">
        <v>219</v>
      </c>
      <c r="B10" s="76">
        <v>1453498224.4799986</v>
      </c>
      <c r="C10" s="76">
        <v>13341393.789999999</v>
      </c>
      <c r="D10" s="76">
        <v>1466839618.2699988</v>
      </c>
      <c r="E10" s="76">
        <v>281941553.69999993</v>
      </c>
      <c r="F10" s="76">
        <v>281941553.69999993</v>
      </c>
      <c r="G10" s="76">
        <v>1184898064.5699987</v>
      </c>
    </row>
    <row r="11" spans="1:7" x14ac:dyDescent="0.25">
      <c r="A11" s="62" t="s">
        <v>220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</row>
    <row r="12" spans="1:7" x14ac:dyDescent="0.25">
      <c r="A12" s="62" t="s">
        <v>221</v>
      </c>
      <c r="B12" s="76">
        <v>51141161.999999993</v>
      </c>
      <c r="C12" s="76">
        <v>0</v>
      </c>
      <c r="D12" s="76">
        <v>51141161.999999993</v>
      </c>
      <c r="E12" s="76">
        <v>10472458.300000001</v>
      </c>
      <c r="F12" s="76">
        <v>10472458.300000001</v>
      </c>
      <c r="G12" s="76">
        <v>40668703.699999988</v>
      </c>
    </row>
    <row r="13" spans="1:7" x14ac:dyDescent="0.25">
      <c r="A13" s="64" t="s">
        <v>222</v>
      </c>
      <c r="B13" s="76">
        <v>43981399.319999993</v>
      </c>
      <c r="C13" s="76">
        <v>0</v>
      </c>
      <c r="D13" s="76">
        <v>43981399.319999993</v>
      </c>
      <c r="E13" s="76">
        <v>9006314.1380000003</v>
      </c>
      <c r="F13" s="76">
        <v>9006314.1380000003</v>
      </c>
      <c r="G13" s="76">
        <v>34975085.181999996</v>
      </c>
    </row>
    <row r="14" spans="1:7" x14ac:dyDescent="0.25">
      <c r="A14" s="64" t="s">
        <v>223</v>
      </c>
      <c r="B14" s="76">
        <v>7159762.6799999997</v>
      </c>
      <c r="C14" s="76">
        <v>0</v>
      </c>
      <c r="D14" s="76">
        <v>7159762.6799999997</v>
      </c>
      <c r="E14" s="76">
        <v>1466144.1620000002</v>
      </c>
      <c r="F14" s="76">
        <v>1466144.1620000002</v>
      </c>
      <c r="G14" s="76">
        <v>5693618.5179999992</v>
      </c>
    </row>
    <row r="15" spans="1:7" x14ac:dyDescent="0.25">
      <c r="A15" s="62" t="s">
        <v>224</v>
      </c>
      <c r="B15" s="76">
        <v>739874539.57999992</v>
      </c>
      <c r="C15" s="76">
        <v>4.5838532969355583E-10</v>
      </c>
      <c r="D15" s="76">
        <v>739874539.58000004</v>
      </c>
      <c r="E15" s="76">
        <v>149556367.44999996</v>
      </c>
      <c r="F15" s="76">
        <v>149556367.44999996</v>
      </c>
      <c r="G15" s="76">
        <v>590318172.13000011</v>
      </c>
    </row>
    <row r="16" spans="1:7" ht="30" x14ac:dyDescent="0.25">
      <c r="A16" s="66" t="s">
        <v>225</v>
      </c>
      <c r="B16" s="76">
        <v>0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</row>
    <row r="17" spans="1:7" x14ac:dyDescent="0.25">
      <c r="A17" s="64" t="s">
        <v>226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</row>
    <row r="18" spans="1:7" x14ac:dyDescent="0.25">
      <c r="A18" s="64" t="s">
        <v>227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62" t="s">
        <v>228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70"/>
      <c r="B20" s="77"/>
      <c r="C20" s="77"/>
      <c r="D20" s="77"/>
      <c r="E20" s="77"/>
      <c r="F20" s="77"/>
      <c r="G20" s="77"/>
    </row>
    <row r="21" spans="1:7" x14ac:dyDescent="0.25">
      <c r="A21" s="78" t="s">
        <v>229</v>
      </c>
      <c r="B21" s="75">
        <v>258394894.98999998</v>
      </c>
      <c r="C21" s="75">
        <v>0</v>
      </c>
      <c r="D21" s="75">
        <v>258394894.98999998</v>
      </c>
      <c r="E21" s="75">
        <v>50804040.530000016</v>
      </c>
      <c r="F21" s="75">
        <v>50804040.530000016</v>
      </c>
      <c r="G21" s="75">
        <v>207590854.45999998</v>
      </c>
    </row>
    <row r="22" spans="1:7" x14ac:dyDescent="0.25">
      <c r="A22" s="62" t="s">
        <v>219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62" t="s">
        <v>220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62" t="s">
        <v>221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64" t="s">
        <v>222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64" t="s">
        <v>223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62" t="s">
        <v>224</v>
      </c>
      <c r="B27" s="76">
        <v>258394894.98999998</v>
      </c>
      <c r="C27" s="76">
        <v>0</v>
      </c>
      <c r="D27" s="76">
        <v>258394894.98999998</v>
      </c>
      <c r="E27" s="76">
        <v>50804040.530000016</v>
      </c>
      <c r="F27" s="76">
        <v>50804040.530000016</v>
      </c>
      <c r="G27" s="76">
        <v>207590854.45999998</v>
      </c>
    </row>
    <row r="28" spans="1:7" ht="30" x14ac:dyDescent="0.25">
      <c r="A28" s="66" t="s">
        <v>225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64" t="s">
        <v>226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64" t="s">
        <v>227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</row>
    <row r="31" spans="1:7" x14ac:dyDescent="0.25">
      <c r="A31" s="62" t="s">
        <v>228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</row>
    <row r="32" spans="1:7" x14ac:dyDescent="0.25">
      <c r="A32" s="70"/>
      <c r="B32" s="76"/>
      <c r="C32" s="76"/>
      <c r="D32" s="76"/>
      <c r="E32" s="76"/>
      <c r="F32" s="76"/>
      <c r="G32" s="76"/>
    </row>
    <row r="33" spans="1:7" x14ac:dyDescent="0.25">
      <c r="A33" s="55" t="s">
        <v>230</v>
      </c>
      <c r="B33" s="79">
        <v>2502908821.0499983</v>
      </c>
      <c r="C33" s="79">
        <v>13341393.789999999</v>
      </c>
      <c r="D33" s="79">
        <v>2516250214.8399987</v>
      </c>
      <c r="E33" s="79">
        <v>492774419.97999996</v>
      </c>
      <c r="F33" s="79">
        <v>492774419.97999996</v>
      </c>
      <c r="G33" s="79">
        <v>2023475794.8599989</v>
      </c>
    </row>
    <row r="34" spans="1:7" x14ac:dyDescent="0.25">
      <c r="A34" s="22"/>
      <c r="B34" s="80"/>
      <c r="C34" s="80"/>
      <c r="D34" s="80"/>
      <c r="E34" s="80"/>
      <c r="F34" s="80"/>
      <c r="G34" s="80"/>
    </row>
    <row r="49" spans="1:5" x14ac:dyDescent="0.25">
      <c r="A49" s="25"/>
      <c r="B49" s="25"/>
      <c r="C49" s="26"/>
      <c r="D49" s="26"/>
      <c r="E49" s="26"/>
    </row>
    <row r="50" spans="1:5" x14ac:dyDescent="0.25">
      <c r="A50" s="27" t="s">
        <v>90</v>
      </c>
      <c r="B50" s="25"/>
      <c r="C50" s="28" t="s">
        <v>91</v>
      </c>
      <c r="D50" s="28"/>
      <c r="E50" s="28"/>
    </row>
    <row r="51" spans="1:5" ht="15" customHeight="1" x14ac:dyDescent="0.25">
      <c r="A51" s="29" t="s">
        <v>92</v>
      </c>
      <c r="B51" s="25"/>
      <c r="C51" s="28" t="s">
        <v>93</v>
      </c>
      <c r="D51" s="28"/>
      <c r="E51" s="28"/>
    </row>
  </sheetData>
  <mergeCells count="11">
    <mergeCell ref="A7:A8"/>
    <mergeCell ref="B7:F7"/>
    <mergeCell ref="G7:G8"/>
    <mergeCell ref="C50:E50"/>
    <mergeCell ref="C51:E5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F6A</vt:lpstr>
      <vt:lpstr>F6B</vt:lpstr>
      <vt:lpstr>F6C</vt:lpstr>
      <vt:lpstr>F6D</vt:lpstr>
      <vt:lpstr>'F6A'!Área_de_impresión</vt:lpstr>
      <vt:lpstr>'F6B'!Área_de_impresión</vt:lpstr>
      <vt:lpstr>'F6A'!Títulos_a_imprimir</vt:lpstr>
      <vt:lpstr>'F6B'!Títulos_a_imprimir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2020-05-05T15:50:50Z</dcterms:created>
  <dcterms:modified xsi:type="dcterms:W3CDTF">2020-05-05T15:58:10Z</dcterms:modified>
</cp:coreProperties>
</file>